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480" activeTab="3"/>
  </bookViews>
  <sheets>
    <sheet name="3.třída" sheetId="1" r:id="rId1"/>
    <sheet name="4. a 5. třída" sheetId="2" r:id="rId2"/>
    <sheet name="6. a 7. třída" sheetId="3" r:id="rId3"/>
    <sheet name="8. a 9. třída" sheetId="4" r:id="rId4"/>
  </sheets>
  <definedNames>
    <definedName name="_xlnm.Print_Area" localSheetId="0">'3.třída'!$B$1:$P$22</definedName>
    <definedName name="_xlnm.Print_Area" localSheetId="1">'4. a 5. třída'!$B$1:$Q$50</definedName>
    <definedName name="_xlnm.Print_Area" localSheetId="3">'8. a 9. třída'!$B$1:$Q$42</definedName>
  </definedNames>
  <calcPr fullCalcOnLoad="1"/>
</workbook>
</file>

<file path=xl/sharedStrings.xml><?xml version="1.0" encoding="utf-8"?>
<sst xmlns="http://schemas.openxmlformats.org/spreadsheetml/2006/main" count="529" uniqueCount="262">
  <si>
    <t>Martin Školař</t>
  </si>
  <si>
    <t>Roman Špaček</t>
  </si>
  <si>
    <t>Filip Štolfa</t>
  </si>
  <si>
    <t>Michaela Zbořilová</t>
  </si>
  <si>
    <t>Zdeněk Zlámal</t>
  </si>
  <si>
    <t>Klára Václavíková</t>
  </si>
  <si>
    <t>Jana Burešová</t>
  </si>
  <si>
    <t>Lucie Ďuráčová</t>
  </si>
  <si>
    <t>Adéla Grmelová</t>
  </si>
  <si>
    <t>David Hádra</t>
  </si>
  <si>
    <t>Jiří Hučík</t>
  </si>
  <si>
    <t>Natálie Jelínková</t>
  </si>
  <si>
    <t>Marek Krampl</t>
  </si>
  <si>
    <t>Diana Lukačková</t>
  </si>
  <si>
    <t>Tereza Ryšánková</t>
  </si>
  <si>
    <t>Markéta Sádovská</t>
  </si>
  <si>
    <t>Vojtěch Bureš</t>
  </si>
  <si>
    <t>Nikola Dunková</t>
  </si>
  <si>
    <t>Vendula Florišová</t>
  </si>
  <si>
    <t>Štefan Gaži</t>
  </si>
  <si>
    <t>David Greguš</t>
  </si>
  <si>
    <t>Tomáš Klímek</t>
  </si>
  <si>
    <t>Aneta Koudelková</t>
  </si>
  <si>
    <t>Michaela Kouřilová</t>
  </si>
  <si>
    <t>Ludmila Kudličková</t>
  </si>
  <si>
    <t>Václav Kypr</t>
  </si>
  <si>
    <t>Marek Martínez Puche</t>
  </si>
  <si>
    <t>Patrik Marvan</t>
  </si>
  <si>
    <t>Iva Ondrová</t>
  </si>
  <si>
    <t>Martin Oujezdský</t>
  </si>
  <si>
    <t>Martina Pučánová</t>
  </si>
  <si>
    <t>Matyáš Smejkal</t>
  </si>
  <si>
    <t>Aneta Šormová</t>
  </si>
  <si>
    <t>Ondřej Trávníček</t>
  </si>
  <si>
    <t>Tereza Barátová</t>
  </si>
  <si>
    <t>Daniel Čudovský</t>
  </si>
  <si>
    <t>Kateřina Drmelová</t>
  </si>
  <si>
    <t>Tomáš Jachan</t>
  </si>
  <si>
    <t>Petra Krejčiříková</t>
  </si>
  <si>
    <t>Ondřej Nohel</t>
  </si>
  <si>
    <t>Kryštof Pittner</t>
  </si>
  <si>
    <t>Adéla Přibylová</t>
  </si>
  <si>
    <t>Jorge Martínez Puche</t>
  </si>
  <si>
    <t>Alena Řeháková</t>
  </si>
  <si>
    <t>Filip Trávníček</t>
  </si>
  <si>
    <t>Tereza Zourková</t>
  </si>
  <si>
    <t>Ludmila Machová</t>
  </si>
  <si>
    <t>Petra Drmolová</t>
  </si>
  <si>
    <t>Veronika Jenáčková</t>
  </si>
  <si>
    <t>Radim Klanica</t>
  </si>
  <si>
    <t>Ondřej Malý</t>
  </si>
  <si>
    <t>Tomáš Podsedník</t>
  </si>
  <si>
    <t>Lenka Ptáčníková</t>
  </si>
  <si>
    <t>Dominik Schier</t>
  </si>
  <si>
    <t>Martin Šedovič</t>
  </si>
  <si>
    <t>Marek Šich</t>
  </si>
  <si>
    <t>Michal Zorek</t>
  </si>
  <si>
    <t>Jakub Potěšil</t>
  </si>
  <si>
    <t>Jiří Černý</t>
  </si>
  <si>
    <t>Libor Poledník</t>
  </si>
  <si>
    <t>Kamil Alán</t>
  </si>
  <si>
    <t>Roman Brandýs</t>
  </si>
  <si>
    <t>Kateřina Brokešová</t>
  </si>
  <si>
    <t>Marcela Ďuráčová</t>
  </si>
  <si>
    <t>Jan Gašparík</t>
  </si>
  <si>
    <t>Iveta Hájková</t>
  </si>
  <si>
    <t>Josef Janota</t>
  </si>
  <si>
    <t>Monika Kasperová</t>
  </si>
  <si>
    <t>Michael Klimeš</t>
  </si>
  <si>
    <t>Marie Koleničová</t>
  </si>
  <si>
    <t>Jan Koudelka</t>
  </si>
  <si>
    <t>Karolína Lankašová</t>
  </si>
  <si>
    <t>Aneta Málková</t>
  </si>
  <si>
    <t>Alberto Martínez Puche</t>
  </si>
  <si>
    <t>Veronika Oprchalová</t>
  </si>
  <si>
    <t>Jan Pospíšil</t>
  </si>
  <si>
    <t>Kristýna Pruknerová</t>
  </si>
  <si>
    <t>Petra Pučánová</t>
  </si>
  <si>
    <t>Kateřina Spisarová</t>
  </si>
  <si>
    <t>Veronika Špicová</t>
  </si>
  <si>
    <t>Josef Štolfa</t>
  </si>
  <si>
    <t>Roman Vitásek</t>
  </si>
  <si>
    <t>Patrik Vojáček</t>
  </si>
  <si>
    <t>Michal Vrba</t>
  </si>
  <si>
    <t>Lukáš Zukal</t>
  </si>
  <si>
    <t>Jakub Beneš</t>
  </si>
  <si>
    <t>Kateřina Drmolová</t>
  </si>
  <si>
    <t>Martina Drmolová</t>
  </si>
  <si>
    <t>Karin Dušková</t>
  </si>
  <si>
    <t>Zdeněk Fiala</t>
  </si>
  <si>
    <t>Simona Hlaváčová</t>
  </si>
  <si>
    <t>Andrea Holubová</t>
  </si>
  <si>
    <t>Jitka Jachanová</t>
  </si>
  <si>
    <t>Elena Klevetová</t>
  </si>
  <si>
    <t>Filip Kocián</t>
  </si>
  <si>
    <t>Silvie Lovecká</t>
  </si>
  <si>
    <t>Lukáš Matulík</t>
  </si>
  <si>
    <t>Denisa Navrátilová</t>
  </si>
  <si>
    <t>Monika Oharková</t>
  </si>
  <si>
    <t>Martin Pražienka</t>
  </si>
  <si>
    <t>Vilém Pražienka</t>
  </si>
  <si>
    <t>Vladimír Pražienka</t>
  </si>
  <si>
    <t>Lucie Přikrylová</t>
  </si>
  <si>
    <t>Daniel Martínez Puche</t>
  </si>
  <si>
    <t>Lucie Sádovská</t>
  </si>
  <si>
    <t>Ivona Skoupá</t>
  </si>
  <si>
    <t>Jana Slezáčková</t>
  </si>
  <si>
    <t>Petra Suchánková</t>
  </si>
  <si>
    <t>Pavlína Šormová</t>
  </si>
  <si>
    <t>Kristýna Špačková</t>
  </si>
  <si>
    <t>Nikol Trávníčková</t>
  </si>
  <si>
    <t>Jan Zlámal</t>
  </si>
  <si>
    <t>Jan Brandýs</t>
  </si>
  <si>
    <t>Karolína Dlouhá</t>
  </si>
  <si>
    <t>Eliška Filáková</t>
  </si>
  <si>
    <t>Michal Heimerle</t>
  </si>
  <si>
    <t>Radek Jachan</t>
  </si>
  <si>
    <t>Martin Koudelka</t>
  </si>
  <si>
    <t>Patrik Krampl</t>
  </si>
  <si>
    <t>Ondřej Lankaš</t>
  </si>
  <si>
    <t>Tomáš Měšťánek</t>
  </si>
  <si>
    <t>Jakub Močigemba</t>
  </si>
  <si>
    <t>Miroslav Močigemba</t>
  </si>
  <si>
    <t>Iva Mrázová</t>
  </si>
  <si>
    <t>Ivan Pecka</t>
  </si>
  <si>
    <t>Marek Přikryl</t>
  </si>
  <si>
    <t>Andrea Přikrylová</t>
  </si>
  <si>
    <t>Simona Pučanová</t>
  </si>
  <si>
    <t>Lukáš Ryšánek</t>
  </si>
  <si>
    <t>Terezie Schierová</t>
  </si>
  <si>
    <t>Denisa Šichová</t>
  </si>
  <si>
    <t>Petra Zbořilová</t>
  </si>
  <si>
    <t>Jakub Ambroz</t>
  </si>
  <si>
    <t>Patrik Cvrk</t>
  </si>
  <si>
    <t>Veronika Fialová</t>
  </si>
  <si>
    <t>Jan Jachan</t>
  </si>
  <si>
    <t>Lenka Kasperová</t>
  </si>
  <si>
    <t>Lucie Nohelová</t>
  </si>
  <si>
    <t>Radek Pivoda</t>
  </si>
  <si>
    <t>David Raclavský</t>
  </si>
  <si>
    <t>Monika Rudolfová</t>
  </si>
  <si>
    <t>Michal Sedláček</t>
  </si>
  <si>
    <t>Michal Sojka</t>
  </si>
  <si>
    <t>Ivana Spisarová</t>
  </si>
  <si>
    <t>Lukáš Žák</t>
  </si>
  <si>
    <t>Martin Suchý</t>
  </si>
  <si>
    <t>Sabina Bubeníková</t>
  </si>
  <si>
    <t>Sabina Kudličková</t>
  </si>
  <si>
    <t>Denisa Jurůjová</t>
  </si>
  <si>
    <t>Lukáš Slezáček</t>
  </si>
  <si>
    <t>září</t>
  </si>
  <si>
    <t>10.</t>
  </si>
  <si>
    <t>13.</t>
  </si>
  <si>
    <t>14.</t>
  </si>
  <si>
    <t>4.</t>
  </si>
  <si>
    <t>5.</t>
  </si>
  <si>
    <t>6.</t>
  </si>
  <si>
    <t>7.</t>
  </si>
  <si>
    <t>8.</t>
  </si>
  <si>
    <t>9.</t>
  </si>
  <si>
    <t>1.</t>
  </si>
  <si>
    <t>2.</t>
  </si>
  <si>
    <t>53.</t>
  </si>
  <si>
    <t>říjen</t>
  </si>
  <si>
    <t>3.</t>
  </si>
  <si>
    <t>17.</t>
  </si>
  <si>
    <t>23.</t>
  </si>
  <si>
    <t>24.</t>
  </si>
  <si>
    <t>27.</t>
  </si>
  <si>
    <t>29.</t>
  </si>
  <si>
    <t>35.</t>
  </si>
  <si>
    <t>36.</t>
  </si>
  <si>
    <t>37.</t>
  </si>
  <si>
    <t>Říjen
AJ</t>
  </si>
  <si>
    <t>Pořadí</t>
  </si>
  <si>
    <t>Září
MAT</t>
  </si>
  <si>
    <t>Třída</t>
  </si>
  <si>
    <t>Jméno a příjmení</t>
  </si>
  <si>
    <t>11.</t>
  </si>
  <si>
    <t>12.</t>
  </si>
  <si>
    <t>15.</t>
  </si>
  <si>
    <t>16.</t>
  </si>
  <si>
    <t>18.</t>
  </si>
  <si>
    <t>19.</t>
  </si>
  <si>
    <t>20.</t>
  </si>
  <si>
    <t>21.</t>
  </si>
  <si>
    <t>22.</t>
  </si>
  <si>
    <t>25.</t>
  </si>
  <si>
    <t>26.</t>
  </si>
  <si>
    <t>30.</t>
  </si>
  <si>
    <t>31.</t>
  </si>
  <si>
    <t>32.</t>
  </si>
  <si>
    <t>33.</t>
  </si>
  <si>
    <t>34.</t>
  </si>
  <si>
    <t>38.</t>
  </si>
  <si>
    <t>39.</t>
  </si>
  <si>
    <t>41.</t>
  </si>
  <si>
    <t>43.</t>
  </si>
  <si>
    <t>44.</t>
  </si>
  <si>
    <t>45.</t>
  </si>
  <si>
    <t>Říjen
DĚJ</t>
  </si>
  <si>
    <t>49.</t>
  </si>
  <si>
    <t>54.</t>
  </si>
  <si>
    <t>55.</t>
  </si>
  <si>
    <t>Říjen
ČJ</t>
  </si>
  <si>
    <t>28.</t>
  </si>
  <si>
    <t>Prosinec
AJ</t>
  </si>
  <si>
    <t>52.</t>
  </si>
  <si>
    <t>46.</t>
  </si>
  <si>
    <t>48.</t>
  </si>
  <si>
    <t>51.</t>
  </si>
  <si>
    <t>40.</t>
  </si>
  <si>
    <t>Leden
přírodověda</t>
  </si>
  <si>
    <t>Listopad
ČJ</t>
  </si>
  <si>
    <t>42.</t>
  </si>
  <si>
    <t>Celkem*</t>
  </si>
  <si>
    <t>Leden
FYZ</t>
  </si>
  <si>
    <t>50.</t>
  </si>
  <si>
    <t>Leden
CHEM</t>
  </si>
  <si>
    <t>Listopad
DĚJ</t>
  </si>
  <si>
    <t>Leden
ANJ</t>
  </si>
  <si>
    <t>Dominik Horák</t>
  </si>
  <si>
    <t>1. pololetí</t>
  </si>
  <si>
    <t>Celkem*
1. pol.</t>
  </si>
  <si>
    <t>2. pololetí</t>
  </si>
  <si>
    <t>ŠKOLNÍ OLYMPIÁDA - 3. TŘÍDA ZŠ A MŠ PUSTIMĚŘ</t>
  </si>
  <si>
    <t>Pořadí
1. pol.</t>
  </si>
  <si>
    <r>
      <t xml:space="preserve">listopad
</t>
    </r>
    <r>
      <rPr>
        <b/>
        <sz val="16"/>
        <color indexed="8"/>
        <rFont val="Calibri"/>
        <family val="2"/>
      </rPr>
      <t>člov. a sv.</t>
    </r>
  </si>
  <si>
    <t>Celkové
pořadí</t>
  </si>
  <si>
    <t>ŠKOLNÍ OLYMPIÁDA - 4. -5 .TŘÍDA ZŠ A MŠ PUSTIMĚŘ</t>
  </si>
  <si>
    <t>ŠKOLNÍ OLYMPIÁDA - 6. - 7.TŘÍDA ZŠ A MŠ PUSTIMĚŘ</t>
  </si>
  <si>
    <t>Únor
ZEM</t>
  </si>
  <si>
    <r>
      <rPr>
        <b/>
        <sz val="14"/>
        <color indexed="8"/>
        <rFont val="Calibri"/>
        <family val="2"/>
      </rPr>
      <t>Celkem*</t>
    </r>
    <r>
      <rPr>
        <b/>
        <sz val="16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1. pololetí</t>
    </r>
  </si>
  <si>
    <t>ŠKOLNÍ OLYMPIÁDA - 8. - 9.TŘÍDA ZŠ A MŠ PUSTIMĚŘ</t>
  </si>
  <si>
    <t>Vendula Brokešová</t>
  </si>
  <si>
    <r>
      <t xml:space="preserve">Pořadí
</t>
    </r>
    <r>
      <rPr>
        <b/>
        <sz val="12"/>
        <color indexed="8"/>
        <rFont val="Calibri"/>
        <family val="2"/>
      </rPr>
      <t>v I. pol.</t>
    </r>
  </si>
  <si>
    <t>Únor - ČJ</t>
  </si>
  <si>
    <t>Březen - MAT</t>
  </si>
  <si>
    <t>Prosinec MAT</t>
  </si>
  <si>
    <t>Březen
přírodopis</t>
  </si>
  <si>
    <t>Březen
přírodop.</t>
  </si>
  <si>
    <t>Březen</t>
  </si>
  <si>
    <t>Prosinec</t>
  </si>
  <si>
    <t>Duben - všeob.</t>
  </si>
  <si>
    <t>Duben - AJ</t>
  </si>
  <si>
    <t>Květen - ČJS</t>
  </si>
  <si>
    <t>Duben - VOZ</t>
  </si>
  <si>
    <t>Duben VOZ</t>
  </si>
  <si>
    <t>Červen
 všeobecný test</t>
  </si>
  <si>
    <t>Květen</t>
  </si>
  <si>
    <t>Květen
všeobecný test</t>
  </si>
  <si>
    <t>Foltánková Lucie</t>
  </si>
  <si>
    <t>Gáborová Dominika</t>
  </si>
  <si>
    <t>Květen - AJ</t>
  </si>
  <si>
    <t>Celkem**
1. + 2. pol.</t>
  </si>
  <si>
    <r>
      <t xml:space="preserve">Celkem**
</t>
    </r>
    <r>
      <rPr>
        <b/>
        <sz val="12"/>
        <color indexed="8"/>
        <rFont val="Calibri"/>
        <family val="2"/>
      </rPr>
      <t>1. + 2. pol.</t>
    </r>
  </si>
  <si>
    <t>Červen - ČJS</t>
  </si>
  <si>
    <t>Celkem**
1.+2.pol.</t>
  </si>
  <si>
    <r>
      <t xml:space="preserve">Celkem**
</t>
    </r>
    <r>
      <rPr>
        <b/>
        <sz val="16"/>
        <color indexed="8"/>
        <rFont val="Calibri"/>
        <family val="2"/>
      </rPr>
      <t>1.+2.pol.</t>
    </r>
  </si>
  <si>
    <t>* do výsledku jsou zahrnuta všechna kola, kromě kola s nejmenším získaným počtem bodů</t>
  </si>
  <si>
    <t>** do výsledku jsou zahrnuta všechna kola za I. a II. pololetí, kromě jednoho kola z I. pololetí a jednoho kola z II. pololetí s nejmenším získaným počtem bodů</t>
  </si>
  <si>
    <t>** do výsledku jsou zahrnuta všechna kola, kromě kola s nejmenším získaným počtem v I. pololetí a kola s dalším nejmenším počtem z celého roku.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</si>
</sst>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0\.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Arial"/>
      <family val="2"/>
    </font>
    <font>
      <b/>
      <sz val="2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4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Calibri"/>
      <family val="2"/>
    </font>
    <font>
      <b/>
      <sz val="20"/>
      <color indexed="51"/>
      <name val="Arial"/>
      <family val="2"/>
    </font>
    <font>
      <b/>
      <sz val="20"/>
      <color indexed="23"/>
      <name val="Arial"/>
      <family val="2"/>
    </font>
    <font>
      <b/>
      <sz val="20"/>
      <color indexed="53"/>
      <name val="Arial"/>
      <family val="2"/>
    </font>
    <font>
      <b/>
      <sz val="14"/>
      <color indexed="23"/>
      <name val="Arial"/>
      <family val="2"/>
    </font>
    <font>
      <b/>
      <sz val="14"/>
      <color indexed="51"/>
      <name val="Arial"/>
      <family val="2"/>
    </font>
    <font>
      <b/>
      <sz val="14"/>
      <color indexed="53"/>
      <name val="Arial"/>
      <family val="2"/>
    </font>
    <font>
      <b/>
      <sz val="12"/>
      <color indexed="53"/>
      <name val="Arial"/>
      <family val="2"/>
    </font>
    <font>
      <sz val="12"/>
      <color indexed="8"/>
      <name val="Arial"/>
      <family val="2"/>
    </font>
    <font>
      <b/>
      <sz val="14"/>
      <color indexed="55"/>
      <name val="Arial"/>
      <family val="2"/>
    </font>
    <font>
      <b/>
      <sz val="12"/>
      <color indexed="51"/>
      <name val="Arial"/>
      <family val="2"/>
    </font>
    <font>
      <b/>
      <sz val="12"/>
      <color indexed="23"/>
      <name val="Arial"/>
      <family val="2"/>
    </font>
    <font>
      <b/>
      <sz val="12"/>
      <color indexed="51"/>
      <name val="Calibri"/>
      <family val="2"/>
    </font>
    <font>
      <b/>
      <sz val="12"/>
      <color indexed="55"/>
      <name val="Arial"/>
      <family val="2"/>
    </font>
    <font>
      <b/>
      <sz val="12"/>
      <color indexed="55"/>
      <name val="Calibri"/>
      <family val="2"/>
    </font>
    <font>
      <b/>
      <sz val="12"/>
      <color indexed="53"/>
      <name val="Calibri"/>
      <family val="2"/>
    </font>
    <font>
      <b/>
      <sz val="20"/>
      <color indexed="55"/>
      <name val="Arial"/>
      <family val="2"/>
    </font>
    <font>
      <b/>
      <sz val="28"/>
      <color indexed="60"/>
      <name val="Calibri"/>
      <family val="2"/>
    </font>
    <font>
      <b/>
      <sz val="26"/>
      <color indexed="6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b/>
      <sz val="20"/>
      <color rgb="FFFFC000"/>
      <name val="Arial"/>
      <family val="2"/>
    </font>
    <font>
      <b/>
      <sz val="20"/>
      <color theme="0" tint="-0.4999699890613556"/>
      <name val="Arial"/>
      <family val="2"/>
    </font>
    <font>
      <b/>
      <sz val="20"/>
      <color theme="9" tint="-0.24997000396251678"/>
      <name val="Arial"/>
      <family val="2"/>
    </font>
    <font>
      <b/>
      <sz val="14"/>
      <color theme="0" tint="-0.4999699890613556"/>
      <name val="Arial"/>
      <family val="2"/>
    </font>
    <font>
      <b/>
      <sz val="14"/>
      <color rgb="FFFFC000"/>
      <name val="Arial"/>
      <family val="2"/>
    </font>
    <font>
      <b/>
      <sz val="14"/>
      <color theme="9" tint="-0.24997000396251678"/>
      <name val="Arial"/>
      <family val="2"/>
    </font>
    <font>
      <b/>
      <sz val="12"/>
      <color theme="1"/>
      <name val="Calibri"/>
      <family val="2"/>
    </font>
    <font>
      <b/>
      <sz val="12"/>
      <color theme="9" tint="-0.24997000396251678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0" tint="-0.3499799966812134"/>
      <name val="Arial"/>
      <family val="2"/>
    </font>
    <font>
      <b/>
      <sz val="12"/>
      <color rgb="FFFFC000"/>
      <name val="Arial"/>
      <family val="2"/>
    </font>
    <font>
      <b/>
      <sz val="12"/>
      <color theme="0" tint="-0.4999699890613556"/>
      <name val="Arial"/>
      <family val="2"/>
    </font>
    <font>
      <b/>
      <sz val="12"/>
      <color rgb="FFFFC000"/>
      <name val="Calibri"/>
      <family val="2"/>
    </font>
    <font>
      <b/>
      <sz val="12"/>
      <color theme="0" tint="-0.3499799966812134"/>
      <name val="Arial"/>
      <family val="2"/>
    </font>
    <font>
      <b/>
      <sz val="12"/>
      <color theme="0" tint="-0.3499799966812134"/>
      <name val="Calibri"/>
      <family val="2"/>
    </font>
    <font>
      <b/>
      <sz val="12"/>
      <color theme="9" tint="-0.24997000396251678"/>
      <name val="Calibri"/>
      <family val="2"/>
    </font>
    <font>
      <b/>
      <sz val="20"/>
      <color theme="0" tint="-0.3499799966812134"/>
      <name val="Arial"/>
      <family val="2"/>
    </font>
    <font>
      <b/>
      <sz val="28"/>
      <color rgb="FFC00000"/>
      <name val="Calibri"/>
      <family val="2"/>
    </font>
    <font>
      <b/>
      <sz val="26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dotted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thin"/>
      <right style="medium"/>
      <top style="thin"/>
      <bottom style="medium"/>
    </border>
    <border>
      <left style="thin"/>
      <right style="thick"/>
      <top style="dotted"/>
      <bottom style="dotted"/>
    </border>
    <border>
      <left style="thick"/>
      <right style="thin"/>
      <top style="dotted"/>
      <bottom style="dotted"/>
    </border>
    <border>
      <left style="thick"/>
      <right style="thin"/>
      <top style="dotted"/>
      <bottom style="thick"/>
    </border>
    <border>
      <left style="thin"/>
      <right style="thin"/>
      <top style="dotted"/>
      <bottom style="thick"/>
    </border>
    <border>
      <left style="thin"/>
      <right style="thick"/>
      <top style="dotted"/>
      <bottom style="thick"/>
    </border>
    <border>
      <left style="thin"/>
      <right style="medium"/>
      <top style="thin"/>
      <bottom style="dotted"/>
    </border>
    <border>
      <left style="thick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thick"/>
      <top style="double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8" fontId="2" fillId="0" borderId="14" xfId="0" applyNumberFormat="1" applyFont="1" applyBorder="1" applyAlignment="1">
      <alignment horizontal="center" vertical="center"/>
    </xf>
    <xf numFmtId="0" fontId="65" fillId="0" borderId="12" xfId="0" applyFont="1" applyFill="1" applyBorder="1" applyAlignment="1">
      <alignment vertical="center"/>
    </xf>
    <xf numFmtId="0" fontId="65" fillId="0" borderId="10" xfId="0" applyFont="1" applyBorder="1" applyAlignment="1">
      <alignment horizontal="center" vertical="center"/>
    </xf>
    <xf numFmtId="168" fontId="65" fillId="0" borderId="10" xfId="0" applyNumberFormat="1" applyFont="1" applyBorder="1" applyAlignment="1">
      <alignment horizontal="center" vertical="center"/>
    </xf>
    <xf numFmtId="0" fontId="66" fillId="0" borderId="12" xfId="0" applyFont="1" applyBorder="1" applyAlignment="1">
      <alignment vertical="center"/>
    </xf>
    <xf numFmtId="0" fontId="66" fillId="0" borderId="10" xfId="0" applyFont="1" applyBorder="1" applyAlignment="1">
      <alignment horizontal="center" vertical="center"/>
    </xf>
    <xf numFmtId="168" fontId="66" fillId="0" borderId="10" xfId="0" applyNumberFormat="1" applyFont="1" applyBorder="1" applyAlignment="1">
      <alignment horizontal="center" vertical="center"/>
    </xf>
    <xf numFmtId="0" fontId="67" fillId="0" borderId="12" xfId="0" applyFont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168" fontId="67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/>
    </xf>
    <xf numFmtId="0" fontId="8" fillId="0" borderId="15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 horizontal="center" vertical="center" textRotation="90"/>
    </xf>
    <xf numFmtId="0" fontId="9" fillId="33" borderId="16" xfId="0" applyFont="1" applyFill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/>
    </xf>
    <xf numFmtId="0" fontId="69" fillId="0" borderId="10" xfId="0" applyFont="1" applyBorder="1" applyAlignment="1">
      <alignment vertical="center"/>
    </xf>
    <xf numFmtId="0" fontId="69" fillId="0" borderId="10" xfId="0" applyFont="1" applyBorder="1" applyAlignment="1">
      <alignment horizontal="center" vertical="center"/>
    </xf>
    <xf numFmtId="168" fontId="69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0" fontId="68" fillId="0" borderId="10" xfId="0" applyFont="1" applyBorder="1" applyAlignment="1">
      <alignment horizontal="center" vertical="center"/>
    </xf>
    <xf numFmtId="168" fontId="68" fillId="0" borderId="10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68" fontId="8" fillId="0" borderId="19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68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68" fontId="69" fillId="0" borderId="17" xfId="0" applyNumberFormat="1" applyFont="1" applyBorder="1" applyAlignment="1">
      <alignment horizontal="center" vertical="center"/>
    </xf>
    <xf numFmtId="1" fontId="69" fillId="0" borderId="17" xfId="0" applyNumberFormat="1" applyFont="1" applyBorder="1" applyAlignment="1">
      <alignment horizontal="center" vertical="center"/>
    </xf>
    <xf numFmtId="168" fontId="68" fillId="0" borderId="17" xfId="0" applyNumberFormat="1" applyFont="1" applyBorder="1" applyAlignment="1">
      <alignment horizontal="center" vertical="center"/>
    </xf>
    <xf numFmtId="1" fontId="68" fillId="0" borderId="17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69" fillId="0" borderId="21" xfId="0" applyFont="1" applyBorder="1" applyAlignment="1">
      <alignment vertical="center"/>
    </xf>
    <xf numFmtId="0" fontId="6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168" fontId="8" fillId="0" borderId="23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/>
    </xf>
    <xf numFmtId="168" fontId="69" fillId="0" borderId="10" xfId="0" applyNumberFormat="1" applyFont="1" applyBorder="1" applyAlignment="1">
      <alignment horizontal="right" vertical="center"/>
    </xf>
    <xf numFmtId="168" fontId="68" fillId="0" borderId="10" xfId="0" applyNumberFormat="1" applyFont="1" applyBorder="1" applyAlignment="1">
      <alignment horizontal="right" vertical="center"/>
    </xf>
    <xf numFmtId="0" fontId="70" fillId="0" borderId="10" xfId="0" applyFont="1" applyBorder="1" applyAlignment="1">
      <alignment vertical="center"/>
    </xf>
    <xf numFmtId="0" fontId="70" fillId="0" borderId="10" xfId="0" applyFont="1" applyBorder="1" applyAlignment="1">
      <alignment horizontal="center" vertical="center"/>
    </xf>
    <xf numFmtId="168" fontId="70" fillId="0" borderId="10" xfId="0" applyNumberFormat="1" applyFont="1" applyBorder="1" applyAlignment="1">
      <alignment horizontal="center" vertical="center"/>
    </xf>
    <xf numFmtId="168" fontId="70" fillId="0" borderId="10" xfId="0" applyNumberFormat="1" applyFont="1" applyBorder="1" applyAlignment="1">
      <alignment horizontal="right" vertical="center"/>
    </xf>
    <xf numFmtId="169" fontId="8" fillId="0" borderId="10" xfId="0" applyNumberFormat="1" applyFont="1" applyBorder="1" applyAlignment="1">
      <alignment horizontal="center" vertical="center"/>
    </xf>
    <xf numFmtId="169" fontId="8" fillId="0" borderId="24" xfId="0" applyNumberFormat="1" applyFont="1" applyBorder="1" applyAlignment="1">
      <alignment horizontal="center" vertical="center"/>
    </xf>
    <xf numFmtId="169" fontId="8" fillId="0" borderId="25" xfId="0" applyNumberFormat="1" applyFont="1" applyBorder="1" applyAlignment="1">
      <alignment horizontal="center" vertical="center"/>
    </xf>
    <xf numFmtId="169" fontId="2" fillId="0" borderId="11" xfId="0" applyNumberFormat="1" applyFont="1" applyBorder="1" applyAlignment="1">
      <alignment horizontal="center" vertical="center"/>
    </xf>
    <xf numFmtId="169" fontId="2" fillId="0" borderId="26" xfId="0" applyNumberFormat="1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69" fontId="71" fillId="0" borderId="27" xfId="0" applyNumberFormat="1" applyFont="1" applyBorder="1" applyAlignment="1">
      <alignment horizontal="center"/>
    </xf>
    <xf numFmtId="0" fontId="72" fillId="0" borderId="28" xfId="0" applyFont="1" applyBorder="1" applyAlignment="1">
      <alignment vertical="center"/>
    </xf>
    <xf numFmtId="0" fontId="72" fillId="0" borderId="17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169" fontId="71" fillId="0" borderId="31" xfId="0" applyNumberFormat="1" applyFont="1" applyBorder="1" applyAlignment="1">
      <alignment horizontal="center"/>
    </xf>
    <xf numFmtId="0" fontId="74" fillId="0" borderId="0" xfId="0" applyFont="1" applyAlignment="1">
      <alignment/>
    </xf>
    <xf numFmtId="169" fontId="69" fillId="0" borderId="10" xfId="0" applyNumberFormat="1" applyFont="1" applyBorder="1" applyAlignment="1">
      <alignment horizontal="center" vertical="center"/>
    </xf>
    <xf numFmtId="169" fontId="70" fillId="0" borderId="10" xfId="0" applyNumberFormat="1" applyFont="1" applyBorder="1" applyAlignment="1">
      <alignment horizontal="center" vertical="center"/>
    </xf>
    <xf numFmtId="168" fontId="69" fillId="0" borderId="19" xfId="0" applyNumberFormat="1" applyFont="1" applyBorder="1" applyAlignment="1">
      <alignment horizontal="center" vertical="center"/>
    </xf>
    <xf numFmtId="169" fontId="69" fillId="0" borderId="32" xfId="0" applyNumberFormat="1" applyFont="1" applyBorder="1" applyAlignment="1">
      <alignment horizontal="center" vertical="center"/>
    </xf>
    <xf numFmtId="168" fontId="75" fillId="0" borderId="17" xfId="0" applyNumberFormat="1" applyFont="1" applyBorder="1" applyAlignment="1">
      <alignment horizontal="center" vertical="center"/>
    </xf>
    <xf numFmtId="169" fontId="75" fillId="0" borderId="24" xfId="0" applyNumberFormat="1" applyFont="1" applyBorder="1" applyAlignment="1">
      <alignment horizontal="center" vertical="center"/>
    </xf>
    <xf numFmtId="168" fontId="70" fillId="0" borderId="17" xfId="0" applyNumberFormat="1" applyFont="1" applyBorder="1" applyAlignment="1">
      <alignment horizontal="center" vertical="center"/>
    </xf>
    <xf numFmtId="169" fontId="70" fillId="0" borderId="24" xfId="0" applyNumberFormat="1" applyFont="1" applyBorder="1" applyAlignment="1">
      <alignment horizontal="center" vertical="center"/>
    </xf>
    <xf numFmtId="0" fontId="76" fillId="0" borderId="28" xfId="0" applyFont="1" applyBorder="1" applyAlignment="1">
      <alignment vertical="center"/>
    </xf>
    <xf numFmtId="0" fontId="77" fillId="0" borderId="33" xfId="0" applyFont="1" applyBorder="1" applyAlignment="1">
      <alignment vertical="center"/>
    </xf>
    <xf numFmtId="0" fontId="76" fillId="0" borderId="17" xfId="0" applyFont="1" applyBorder="1" applyAlignment="1">
      <alignment horizontal="center" vertical="center"/>
    </xf>
    <xf numFmtId="0" fontId="77" fillId="0" borderId="34" xfId="0" applyFont="1" applyBorder="1" applyAlignment="1">
      <alignment horizontal="center" vertical="center"/>
    </xf>
    <xf numFmtId="0" fontId="76" fillId="0" borderId="34" xfId="0" applyFont="1" applyFill="1" applyBorder="1" applyAlignment="1">
      <alignment horizontal="center" vertical="center"/>
    </xf>
    <xf numFmtId="169" fontId="78" fillId="0" borderId="35" xfId="0" applyNumberFormat="1" applyFont="1" applyBorder="1" applyAlignment="1">
      <alignment horizontal="center"/>
    </xf>
    <xf numFmtId="0" fontId="79" fillId="0" borderId="17" xfId="0" applyFont="1" applyFill="1" applyBorder="1" applyAlignment="1">
      <alignment horizontal="center" vertical="center"/>
    </xf>
    <xf numFmtId="169" fontId="80" fillId="0" borderId="27" xfId="0" applyNumberFormat="1" applyFont="1" applyBorder="1" applyAlignment="1">
      <alignment horizontal="center"/>
    </xf>
    <xf numFmtId="0" fontId="72" fillId="0" borderId="17" xfId="0" applyFont="1" applyFill="1" applyBorder="1" applyAlignment="1">
      <alignment horizontal="center" vertical="center"/>
    </xf>
    <xf numFmtId="169" fontId="81" fillId="0" borderId="27" xfId="0" applyNumberFormat="1" applyFont="1" applyBorder="1" applyAlignment="1">
      <alignment horizontal="center"/>
    </xf>
    <xf numFmtId="169" fontId="65" fillId="0" borderId="11" xfId="0" applyNumberFormat="1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168" fontId="82" fillId="0" borderId="10" xfId="0" applyNumberFormat="1" applyFont="1" applyBorder="1" applyAlignment="1">
      <alignment horizontal="center" vertical="center"/>
    </xf>
    <xf numFmtId="169" fontId="82" fillId="0" borderId="11" xfId="0" applyNumberFormat="1" applyFont="1" applyBorder="1" applyAlignment="1">
      <alignment horizontal="center" vertical="center"/>
    </xf>
    <xf numFmtId="169" fontId="67" fillId="0" borderId="11" xfId="0" applyNumberFormat="1" applyFont="1" applyBorder="1" applyAlignment="1">
      <alignment horizontal="center" vertical="center"/>
    </xf>
    <xf numFmtId="168" fontId="75" fillId="0" borderId="10" xfId="0" applyNumberFormat="1" applyFont="1" applyBorder="1" applyAlignment="1">
      <alignment horizontal="right" vertical="center"/>
    </xf>
    <xf numFmtId="169" fontId="75" fillId="0" borderId="10" xfId="0" applyNumberFormat="1" applyFont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left" vertical="center"/>
    </xf>
    <xf numFmtId="0" fontId="74" fillId="0" borderId="0" xfId="0" applyFont="1" applyAlignment="1">
      <alignment horizontal="left" wrapText="1"/>
    </xf>
    <xf numFmtId="0" fontId="7" fillId="33" borderId="3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85" zoomScaleNormal="85" zoomScalePageLayoutView="0" workbookViewId="0" topLeftCell="A1">
      <selection activeCell="O4" sqref="O4"/>
    </sheetView>
  </sheetViews>
  <sheetFormatPr defaultColWidth="9.140625" defaultRowHeight="15"/>
  <cols>
    <col min="1" max="1" width="3.140625" style="0" bestFit="1" customWidth="1"/>
    <col min="2" max="2" width="54.00390625" style="0" bestFit="1" customWidth="1"/>
    <col min="3" max="4" width="9.140625" style="1" customWidth="1"/>
    <col min="5" max="7" width="10.7109375" style="1" customWidth="1"/>
    <col min="8" max="8" width="15.57421875" style="1" bestFit="1" customWidth="1"/>
    <col min="9" max="9" width="12.140625" style="1" bestFit="1" customWidth="1"/>
    <col min="10" max="14" width="9.8515625" style="1" customWidth="1"/>
    <col min="15" max="15" width="17.421875" style="1" bestFit="1" customWidth="1"/>
    <col min="16" max="16" width="14.421875" style="1" bestFit="1" customWidth="1"/>
  </cols>
  <sheetData>
    <row r="1" spans="2:16" ht="36.75" thickBot="1">
      <c r="B1" s="117" t="s">
        <v>225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2:16" ht="31.5">
      <c r="B2" s="113" t="s">
        <v>177</v>
      </c>
      <c r="C2" s="115" t="s">
        <v>222</v>
      </c>
      <c r="D2" s="115"/>
      <c r="E2" s="115"/>
      <c r="F2" s="115"/>
      <c r="G2" s="115"/>
      <c r="H2" s="115"/>
      <c r="I2" s="115"/>
      <c r="J2" s="115" t="s">
        <v>224</v>
      </c>
      <c r="K2" s="115"/>
      <c r="L2" s="115"/>
      <c r="M2" s="115"/>
      <c r="N2" s="115"/>
      <c r="O2" s="115"/>
      <c r="P2" s="116"/>
    </row>
    <row r="3" spans="2:16" ht="126.75">
      <c r="B3" s="114"/>
      <c r="C3" s="25" t="s">
        <v>150</v>
      </c>
      <c r="D3" s="25" t="s">
        <v>163</v>
      </c>
      <c r="E3" s="24" t="s">
        <v>227</v>
      </c>
      <c r="F3" s="24" t="s">
        <v>238</v>
      </c>
      <c r="G3" s="24" t="s">
        <v>220</v>
      </c>
      <c r="H3" s="3" t="s">
        <v>223</v>
      </c>
      <c r="I3" s="3" t="s">
        <v>226</v>
      </c>
      <c r="J3" s="24" t="s">
        <v>236</v>
      </c>
      <c r="K3" s="24" t="s">
        <v>237</v>
      </c>
      <c r="L3" s="24" t="s">
        <v>244</v>
      </c>
      <c r="M3" s="24" t="s">
        <v>245</v>
      </c>
      <c r="N3" s="24" t="s">
        <v>248</v>
      </c>
      <c r="O3" s="3" t="s">
        <v>258</v>
      </c>
      <c r="P3" s="10" t="s">
        <v>228</v>
      </c>
    </row>
    <row r="4" spans="1:16" ht="26.25">
      <c r="A4" s="9">
        <v>1</v>
      </c>
      <c r="B4" s="18" t="s">
        <v>14</v>
      </c>
      <c r="C4" s="19">
        <v>40</v>
      </c>
      <c r="D4" s="19">
        <v>37</v>
      </c>
      <c r="E4" s="19">
        <v>34</v>
      </c>
      <c r="F4" s="19">
        <v>24</v>
      </c>
      <c r="G4" s="20">
        <v>30</v>
      </c>
      <c r="H4" s="20">
        <f aca="true" t="shared" si="0" ref="H4:H20">SUM(C4:G4)-MIN(C4:G4)</f>
        <v>141</v>
      </c>
      <c r="I4" s="19" t="s">
        <v>161</v>
      </c>
      <c r="J4" s="16">
        <v>34</v>
      </c>
      <c r="K4" s="16">
        <v>40</v>
      </c>
      <c r="L4" s="16">
        <v>36</v>
      </c>
      <c r="M4" s="17">
        <v>39.5</v>
      </c>
      <c r="N4" s="17">
        <v>35</v>
      </c>
      <c r="O4" s="17">
        <f aca="true" t="shared" si="1" ref="O4:O20">H4+SUM(J4:N4)-MIN(J4:N4)</f>
        <v>291.5</v>
      </c>
      <c r="P4" s="106">
        <v>1</v>
      </c>
    </row>
    <row r="5" spans="1:16" ht="26.25">
      <c r="A5" s="9">
        <v>2</v>
      </c>
      <c r="B5" s="15" t="s">
        <v>5</v>
      </c>
      <c r="C5" s="16">
        <v>35</v>
      </c>
      <c r="D5" s="16">
        <v>34</v>
      </c>
      <c r="E5" s="16">
        <v>37</v>
      </c>
      <c r="F5" s="16">
        <v>27</v>
      </c>
      <c r="G5" s="17">
        <v>40</v>
      </c>
      <c r="H5" s="17">
        <f t="shared" si="0"/>
        <v>146</v>
      </c>
      <c r="I5" s="16" t="s">
        <v>160</v>
      </c>
      <c r="J5" s="107">
        <v>28</v>
      </c>
      <c r="K5" s="107">
        <v>31</v>
      </c>
      <c r="L5" s="107">
        <v>40</v>
      </c>
      <c r="M5" s="108">
        <v>30.5</v>
      </c>
      <c r="N5" s="108">
        <v>28</v>
      </c>
      <c r="O5" s="108">
        <f t="shared" si="1"/>
        <v>275.5</v>
      </c>
      <c r="P5" s="109">
        <f aca="true" t="shared" si="2" ref="P5:P20">IF(O4=O5,P4,A5)</f>
        <v>2</v>
      </c>
    </row>
    <row r="6" spans="1:16" ht="26.25">
      <c r="A6" s="9">
        <v>3</v>
      </c>
      <c r="B6" s="11" t="s">
        <v>15</v>
      </c>
      <c r="C6" s="2">
        <v>37</v>
      </c>
      <c r="D6" s="2">
        <v>33</v>
      </c>
      <c r="E6" s="2">
        <v>32</v>
      </c>
      <c r="F6" s="2">
        <v>11</v>
      </c>
      <c r="G6" s="8">
        <v>26</v>
      </c>
      <c r="H6" s="8">
        <f t="shared" si="0"/>
        <v>128</v>
      </c>
      <c r="I6" s="2" t="s">
        <v>156</v>
      </c>
      <c r="J6" s="22">
        <v>30</v>
      </c>
      <c r="K6" s="22">
        <v>31</v>
      </c>
      <c r="L6" s="22">
        <v>34</v>
      </c>
      <c r="M6" s="23">
        <v>35</v>
      </c>
      <c r="N6" s="23">
        <v>22</v>
      </c>
      <c r="O6" s="23">
        <f t="shared" si="1"/>
        <v>258</v>
      </c>
      <c r="P6" s="110">
        <f t="shared" si="2"/>
        <v>3</v>
      </c>
    </row>
    <row r="7" spans="1:16" ht="26.25">
      <c r="A7" s="9">
        <v>4</v>
      </c>
      <c r="B7" s="21" t="s">
        <v>8</v>
      </c>
      <c r="C7" s="22">
        <v>39</v>
      </c>
      <c r="D7" s="22">
        <v>28</v>
      </c>
      <c r="E7" s="22">
        <v>33</v>
      </c>
      <c r="F7" s="22">
        <v>15</v>
      </c>
      <c r="G7" s="23">
        <v>36</v>
      </c>
      <c r="H7" s="23">
        <f t="shared" si="0"/>
        <v>136</v>
      </c>
      <c r="I7" s="22" t="s">
        <v>164</v>
      </c>
      <c r="J7" s="2">
        <v>32</v>
      </c>
      <c r="K7" s="2">
        <v>18</v>
      </c>
      <c r="L7" s="2">
        <v>38</v>
      </c>
      <c r="M7" s="8">
        <v>33.5</v>
      </c>
      <c r="N7" s="8">
        <v>16</v>
      </c>
      <c r="O7" s="8">
        <f t="shared" si="1"/>
        <v>257.5</v>
      </c>
      <c r="P7" s="74">
        <f t="shared" si="2"/>
        <v>4</v>
      </c>
    </row>
    <row r="8" spans="1:16" ht="26.25">
      <c r="A8" s="9">
        <v>5</v>
      </c>
      <c r="B8" s="21" t="s">
        <v>0</v>
      </c>
      <c r="C8" s="22">
        <v>37</v>
      </c>
      <c r="D8" s="22">
        <v>35</v>
      </c>
      <c r="E8" s="22">
        <v>30</v>
      </c>
      <c r="F8" s="22">
        <v>5</v>
      </c>
      <c r="G8" s="23">
        <v>34</v>
      </c>
      <c r="H8" s="23">
        <f t="shared" si="0"/>
        <v>136</v>
      </c>
      <c r="I8" s="22" t="s">
        <v>164</v>
      </c>
      <c r="J8" s="2">
        <v>25</v>
      </c>
      <c r="K8" s="2">
        <v>26</v>
      </c>
      <c r="L8" s="2">
        <v>31</v>
      </c>
      <c r="M8" s="8">
        <v>35.5</v>
      </c>
      <c r="N8" s="8">
        <v>22</v>
      </c>
      <c r="O8" s="8">
        <f t="shared" si="1"/>
        <v>253.5</v>
      </c>
      <c r="P8" s="74">
        <f t="shared" si="2"/>
        <v>5</v>
      </c>
    </row>
    <row r="9" spans="1:16" ht="25.5">
      <c r="A9" s="9">
        <v>6</v>
      </c>
      <c r="B9" s="11" t="s">
        <v>2</v>
      </c>
      <c r="C9" s="2">
        <v>39</v>
      </c>
      <c r="D9" s="2">
        <v>31</v>
      </c>
      <c r="E9" s="2">
        <v>31</v>
      </c>
      <c r="F9" s="2">
        <v>19</v>
      </c>
      <c r="G9" s="8">
        <v>29</v>
      </c>
      <c r="H9" s="8">
        <f t="shared" si="0"/>
        <v>130</v>
      </c>
      <c r="I9" s="2" t="s">
        <v>155</v>
      </c>
      <c r="J9" s="2">
        <v>29</v>
      </c>
      <c r="K9" s="2">
        <v>23</v>
      </c>
      <c r="L9" s="2">
        <v>33</v>
      </c>
      <c r="M9" s="8">
        <v>27.5</v>
      </c>
      <c r="N9" s="8">
        <v>7</v>
      </c>
      <c r="O9" s="8">
        <f t="shared" si="1"/>
        <v>242.5</v>
      </c>
      <c r="P9" s="74">
        <f t="shared" si="2"/>
        <v>6</v>
      </c>
    </row>
    <row r="10" spans="1:16" ht="25.5">
      <c r="A10" s="9">
        <v>7</v>
      </c>
      <c r="B10" s="11" t="s">
        <v>11</v>
      </c>
      <c r="C10" s="2">
        <v>40</v>
      </c>
      <c r="D10" s="2">
        <v>35</v>
      </c>
      <c r="E10" s="2">
        <v>30</v>
      </c>
      <c r="F10" s="2">
        <v>0</v>
      </c>
      <c r="G10" s="8">
        <v>0</v>
      </c>
      <c r="H10" s="8">
        <f t="shared" si="0"/>
        <v>105</v>
      </c>
      <c r="I10" s="2" t="s">
        <v>178</v>
      </c>
      <c r="J10" s="2">
        <v>34</v>
      </c>
      <c r="K10" s="2">
        <v>23</v>
      </c>
      <c r="L10" s="2">
        <v>32</v>
      </c>
      <c r="M10" s="8">
        <v>38</v>
      </c>
      <c r="N10" s="8">
        <v>33</v>
      </c>
      <c r="O10" s="8">
        <f t="shared" si="1"/>
        <v>242</v>
      </c>
      <c r="P10" s="74">
        <f t="shared" si="2"/>
        <v>7</v>
      </c>
    </row>
    <row r="11" spans="1:16" ht="25.5">
      <c r="A11" s="9">
        <v>8</v>
      </c>
      <c r="B11" s="11" t="s">
        <v>12</v>
      </c>
      <c r="C11" s="2">
        <v>40</v>
      </c>
      <c r="D11" s="2">
        <v>34</v>
      </c>
      <c r="E11" s="2">
        <v>25</v>
      </c>
      <c r="F11" s="2">
        <v>20</v>
      </c>
      <c r="G11" s="8">
        <v>21</v>
      </c>
      <c r="H11" s="8">
        <f t="shared" si="0"/>
        <v>120</v>
      </c>
      <c r="I11" s="2" t="s">
        <v>159</v>
      </c>
      <c r="J11" s="2">
        <v>30</v>
      </c>
      <c r="K11" s="2">
        <v>33</v>
      </c>
      <c r="L11" s="2">
        <v>28</v>
      </c>
      <c r="M11" s="8">
        <v>23.5</v>
      </c>
      <c r="N11" s="8">
        <v>13</v>
      </c>
      <c r="O11" s="8">
        <f t="shared" si="1"/>
        <v>234.5</v>
      </c>
      <c r="P11" s="74">
        <f t="shared" si="2"/>
        <v>8</v>
      </c>
    </row>
    <row r="12" spans="1:16" ht="25.5">
      <c r="A12" s="9">
        <v>9</v>
      </c>
      <c r="B12" s="11" t="s">
        <v>9</v>
      </c>
      <c r="C12" s="2">
        <v>34</v>
      </c>
      <c r="D12" s="2">
        <v>24</v>
      </c>
      <c r="E12" s="2">
        <v>33</v>
      </c>
      <c r="F12" s="2">
        <v>9</v>
      </c>
      <c r="G12" s="8">
        <v>37</v>
      </c>
      <c r="H12" s="8">
        <f t="shared" si="0"/>
        <v>128</v>
      </c>
      <c r="I12" s="2" t="s">
        <v>156</v>
      </c>
      <c r="J12" s="2">
        <v>31</v>
      </c>
      <c r="K12" s="2">
        <v>19</v>
      </c>
      <c r="L12" s="2">
        <v>0</v>
      </c>
      <c r="M12" s="8">
        <v>31</v>
      </c>
      <c r="N12" s="8">
        <v>21</v>
      </c>
      <c r="O12" s="8">
        <f t="shared" si="1"/>
        <v>230</v>
      </c>
      <c r="P12" s="74">
        <f t="shared" si="2"/>
        <v>9</v>
      </c>
    </row>
    <row r="13" spans="1:16" ht="25.5">
      <c r="A13" s="9">
        <v>10</v>
      </c>
      <c r="B13" s="11" t="s">
        <v>10</v>
      </c>
      <c r="C13" s="2">
        <v>39</v>
      </c>
      <c r="D13" s="2">
        <v>25</v>
      </c>
      <c r="E13" s="2">
        <v>30</v>
      </c>
      <c r="F13" s="2">
        <v>19</v>
      </c>
      <c r="G13" s="8">
        <v>27.5</v>
      </c>
      <c r="H13" s="8">
        <f t="shared" si="0"/>
        <v>121.5</v>
      </c>
      <c r="I13" s="2" t="s">
        <v>158</v>
      </c>
      <c r="J13" s="2">
        <v>0</v>
      </c>
      <c r="K13" s="2">
        <v>18</v>
      </c>
      <c r="L13" s="2">
        <v>36</v>
      </c>
      <c r="M13" s="8">
        <v>25</v>
      </c>
      <c r="N13" s="8">
        <v>12</v>
      </c>
      <c r="O13" s="8">
        <f t="shared" si="1"/>
        <v>212.5</v>
      </c>
      <c r="P13" s="74">
        <f t="shared" si="2"/>
        <v>10</v>
      </c>
    </row>
    <row r="14" spans="1:16" ht="25.5">
      <c r="A14" s="9">
        <v>11</v>
      </c>
      <c r="B14" s="11" t="s">
        <v>6</v>
      </c>
      <c r="C14" s="2">
        <v>31</v>
      </c>
      <c r="D14" s="2">
        <v>31</v>
      </c>
      <c r="E14" s="2">
        <v>35</v>
      </c>
      <c r="F14" s="2">
        <v>13</v>
      </c>
      <c r="G14" s="8">
        <v>21.5</v>
      </c>
      <c r="H14" s="8">
        <f t="shared" si="0"/>
        <v>118.5</v>
      </c>
      <c r="I14" s="2" t="s">
        <v>151</v>
      </c>
      <c r="J14" s="2">
        <v>35</v>
      </c>
      <c r="K14" s="2">
        <v>28</v>
      </c>
      <c r="L14" s="2">
        <v>30</v>
      </c>
      <c r="M14" s="8">
        <v>0</v>
      </c>
      <c r="N14" s="8">
        <v>0</v>
      </c>
      <c r="O14" s="8">
        <f t="shared" si="1"/>
        <v>211.5</v>
      </c>
      <c r="P14" s="74">
        <f t="shared" si="2"/>
        <v>11</v>
      </c>
    </row>
    <row r="15" spans="1:16" ht="25.5">
      <c r="A15" s="9">
        <v>12</v>
      </c>
      <c r="B15" s="11" t="s">
        <v>1</v>
      </c>
      <c r="C15" s="2">
        <v>37</v>
      </c>
      <c r="D15" s="2">
        <v>26</v>
      </c>
      <c r="E15" s="2">
        <v>0</v>
      </c>
      <c r="F15" s="2">
        <v>5</v>
      </c>
      <c r="G15" s="8">
        <v>24.5</v>
      </c>
      <c r="H15" s="8">
        <f t="shared" si="0"/>
        <v>92.5</v>
      </c>
      <c r="I15" s="2" t="s">
        <v>180</v>
      </c>
      <c r="J15" s="2">
        <v>23</v>
      </c>
      <c r="K15" s="2">
        <v>30</v>
      </c>
      <c r="L15" s="2">
        <v>30</v>
      </c>
      <c r="M15" s="8">
        <v>29.5</v>
      </c>
      <c r="N15" s="8">
        <v>14</v>
      </c>
      <c r="O15" s="8">
        <f t="shared" si="1"/>
        <v>205</v>
      </c>
      <c r="P15" s="74">
        <f t="shared" si="2"/>
        <v>12</v>
      </c>
    </row>
    <row r="16" spans="1:16" ht="25.5">
      <c r="A16" s="9">
        <v>13</v>
      </c>
      <c r="B16" s="11" t="s">
        <v>3</v>
      </c>
      <c r="C16" s="2">
        <v>30</v>
      </c>
      <c r="D16" s="2">
        <v>32</v>
      </c>
      <c r="E16" s="2">
        <v>0</v>
      </c>
      <c r="F16" s="2">
        <v>13</v>
      </c>
      <c r="G16" s="8">
        <v>21</v>
      </c>
      <c r="H16" s="8">
        <f t="shared" si="0"/>
        <v>96</v>
      </c>
      <c r="I16" s="2" t="s">
        <v>152</v>
      </c>
      <c r="J16" s="2">
        <v>19</v>
      </c>
      <c r="K16" s="2">
        <v>20</v>
      </c>
      <c r="L16" s="2">
        <v>36</v>
      </c>
      <c r="M16" s="8">
        <v>31</v>
      </c>
      <c r="N16" s="8">
        <v>15</v>
      </c>
      <c r="O16" s="8">
        <f t="shared" si="1"/>
        <v>202</v>
      </c>
      <c r="P16" s="74">
        <f t="shared" si="2"/>
        <v>13</v>
      </c>
    </row>
    <row r="17" spans="1:16" ht="25.5">
      <c r="A17" s="9">
        <v>14</v>
      </c>
      <c r="B17" s="11" t="s">
        <v>4</v>
      </c>
      <c r="C17" s="2">
        <v>22</v>
      </c>
      <c r="D17" s="2">
        <v>24</v>
      </c>
      <c r="E17" s="2">
        <v>24</v>
      </c>
      <c r="F17" s="2">
        <v>8</v>
      </c>
      <c r="G17" s="8">
        <v>32.5</v>
      </c>
      <c r="H17" s="8">
        <f t="shared" si="0"/>
        <v>102.5</v>
      </c>
      <c r="I17" s="2" t="s">
        <v>179</v>
      </c>
      <c r="J17" s="2">
        <v>23</v>
      </c>
      <c r="K17" s="2">
        <v>20</v>
      </c>
      <c r="L17" s="2">
        <v>39</v>
      </c>
      <c r="M17" s="8">
        <v>14.5</v>
      </c>
      <c r="N17" s="8">
        <v>8</v>
      </c>
      <c r="O17" s="8">
        <f t="shared" si="1"/>
        <v>199</v>
      </c>
      <c r="P17" s="74">
        <f t="shared" si="2"/>
        <v>14</v>
      </c>
    </row>
    <row r="18" spans="1:16" ht="25.5">
      <c r="A18" s="9">
        <v>15</v>
      </c>
      <c r="B18" s="11" t="s">
        <v>13</v>
      </c>
      <c r="C18" s="2">
        <v>32</v>
      </c>
      <c r="D18" s="2">
        <v>23</v>
      </c>
      <c r="E18" s="2">
        <v>25</v>
      </c>
      <c r="F18" s="2">
        <v>7</v>
      </c>
      <c r="G18" s="8">
        <v>13</v>
      </c>
      <c r="H18" s="8">
        <f t="shared" si="0"/>
        <v>93</v>
      </c>
      <c r="I18" s="2" t="s">
        <v>153</v>
      </c>
      <c r="J18" s="2">
        <v>0</v>
      </c>
      <c r="K18" s="2">
        <v>12</v>
      </c>
      <c r="L18" s="2">
        <v>29</v>
      </c>
      <c r="M18" s="8">
        <v>26</v>
      </c>
      <c r="N18" s="8">
        <v>24</v>
      </c>
      <c r="O18" s="8">
        <f t="shared" si="1"/>
        <v>184</v>
      </c>
      <c r="P18" s="74">
        <f t="shared" si="2"/>
        <v>15</v>
      </c>
    </row>
    <row r="19" spans="1:16" ht="25.5">
      <c r="A19" s="9">
        <v>16</v>
      </c>
      <c r="B19" s="11" t="s">
        <v>7</v>
      </c>
      <c r="C19" s="2">
        <v>23</v>
      </c>
      <c r="D19" s="2">
        <v>23</v>
      </c>
      <c r="E19" s="2">
        <v>15</v>
      </c>
      <c r="F19" s="2">
        <v>8</v>
      </c>
      <c r="G19" s="8">
        <v>18.5</v>
      </c>
      <c r="H19" s="8">
        <f t="shared" si="0"/>
        <v>79.5</v>
      </c>
      <c r="I19" s="2" t="s">
        <v>181</v>
      </c>
      <c r="J19" s="2">
        <v>10</v>
      </c>
      <c r="K19" s="2">
        <v>21</v>
      </c>
      <c r="L19" s="2">
        <v>27</v>
      </c>
      <c r="M19" s="8">
        <v>15</v>
      </c>
      <c r="N19" s="8">
        <v>18</v>
      </c>
      <c r="O19" s="8">
        <f t="shared" si="1"/>
        <v>160.5</v>
      </c>
      <c r="P19" s="74">
        <f t="shared" si="2"/>
        <v>16</v>
      </c>
    </row>
    <row r="20" spans="1:16" ht="26.25" thickBot="1">
      <c r="A20" s="9">
        <v>17</v>
      </c>
      <c r="B20" s="12" t="s">
        <v>221</v>
      </c>
      <c r="C20" s="13">
        <v>0</v>
      </c>
      <c r="D20" s="13">
        <v>0</v>
      </c>
      <c r="E20" s="13">
        <v>0</v>
      </c>
      <c r="F20" s="13">
        <v>0</v>
      </c>
      <c r="G20" s="14">
        <v>27</v>
      </c>
      <c r="H20" s="14">
        <f t="shared" si="0"/>
        <v>27</v>
      </c>
      <c r="I20" s="13" t="s">
        <v>165</v>
      </c>
      <c r="J20" s="13">
        <v>22</v>
      </c>
      <c r="K20" s="13">
        <v>20</v>
      </c>
      <c r="L20" s="13">
        <v>32</v>
      </c>
      <c r="M20" s="14">
        <v>19.5</v>
      </c>
      <c r="N20" s="14">
        <v>5</v>
      </c>
      <c r="O20" s="14">
        <f t="shared" si="1"/>
        <v>120.5</v>
      </c>
      <c r="P20" s="75">
        <f t="shared" si="2"/>
        <v>17</v>
      </c>
    </row>
    <row r="21" ht="18">
      <c r="B21" s="26" t="s">
        <v>259</v>
      </c>
    </row>
    <row r="22" ht="18.75">
      <c r="B22" s="87" t="s">
        <v>260</v>
      </c>
    </row>
  </sheetData>
  <sheetProtection/>
  <mergeCells count="4">
    <mergeCell ref="B2:B3"/>
    <mergeCell ref="C2:I2"/>
    <mergeCell ref="J2:P2"/>
    <mergeCell ref="B1:P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="112" zoomScaleNormal="112" zoomScalePageLayoutView="0" workbookViewId="0" topLeftCell="A1">
      <selection activeCell="A1" sqref="A1"/>
    </sheetView>
  </sheetViews>
  <sheetFormatPr defaultColWidth="9.140625" defaultRowHeight="15"/>
  <cols>
    <col min="1" max="1" width="0.9921875" style="27" customWidth="1"/>
    <col min="2" max="2" width="29.00390625" style="0" customWidth="1"/>
    <col min="3" max="3" width="7.8515625" style="1" bestFit="1" customWidth="1"/>
    <col min="4" max="4" width="7.140625" style="0" bestFit="1" customWidth="1"/>
    <col min="5" max="5" width="7.57421875" style="0" bestFit="1" customWidth="1"/>
    <col min="6" max="6" width="9.140625" style="0" bestFit="1" customWidth="1"/>
    <col min="7" max="7" width="6.8515625" style="0" customWidth="1"/>
    <col min="8" max="8" width="9.421875" style="0" bestFit="1" customWidth="1"/>
    <col min="9" max="9" width="5.140625" style="0" bestFit="1" customWidth="1"/>
    <col min="10" max="10" width="9.7109375" style="0" bestFit="1" customWidth="1"/>
    <col min="11" max="11" width="5.140625" style="0" bestFit="1" customWidth="1"/>
    <col min="12" max="15" width="5.140625" style="0" customWidth="1"/>
    <col min="16" max="16" width="12.140625" style="0" customWidth="1"/>
    <col min="17" max="17" width="10.28125" style="0" bestFit="1" customWidth="1"/>
  </cols>
  <sheetData>
    <row r="1" spans="2:17" ht="34.5" thickBot="1">
      <c r="B1" s="125" t="s">
        <v>229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2:17" ht="32.25" thickTop="1">
      <c r="B2" s="120" t="s">
        <v>177</v>
      </c>
      <c r="C2" s="122" t="s">
        <v>222</v>
      </c>
      <c r="D2" s="123"/>
      <c r="E2" s="123"/>
      <c r="F2" s="123"/>
      <c r="G2" s="123"/>
      <c r="H2" s="123"/>
      <c r="I2" s="123"/>
      <c r="J2" s="124"/>
      <c r="K2" s="118" t="s">
        <v>224</v>
      </c>
      <c r="L2" s="118"/>
      <c r="M2" s="118"/>
      <c r="N2" s="118"/>
      <c r="O2" s="118"/>
      <c r="P2" s="118"/>
      <c r="Q2" s="119"/>
    </row>
    <row r="3" spans="2:17" ht="99.75" customHeight="1" thickBot="1">
      <c r="B3" s="121"/>
      <c r="C3" s="28" t="s">
        <v>176</v>
      </c>
      <c r="D3" s="29" t="s">
        <v>175</v>
      </c>
      <c r="E3" s="29" t="s">
        <v>173</v>
      </c>
      <c r="F3" s="30" t="s">
        <v>213</v>
      </c>
      <c r="G3" s="30" t="s">
        <v>242</v>
      </c>
      <c r="H3" s="30" t="s">
        <v>212</v>
      </c>
      <c r="I3" s="31" t="s">
        <v>215</v>
      </c>
      <c r="J3" s="29" t="s">
        <v>235</v>
      </c>
      <c r="K3" s="31" t="s">
        <v>236</v>
      </c>
      <c r="L3" s="31" t="s">
        <v>241</v>
      </c>
      <c r="M3" s="31" t="s">
        <v>243</v>
      </c>
      <c r="N3" s="31" t="s">
        <v>253</v>
      </c>
      <c r="O3" s="31" t="s">
        <v>256</v>
      </c>
      <c r="P3" s="32" t="s">
        <v>257</v>
      </c>
      <c r="Q3" s="35" t="s">
        <v>228</v>
      </c>
    </row>
    <row r="4" spans="1:17" ht="16.5" thickTop="1">
      <c r="A4" s="27">
        <v>1</v>
      </c>
      <c r="B4" s="97" t="s">
        <v>57</v>
      </c>
      <c r="C4" s="99" t="s">
        <v>155</v>
      </c>
      <c r="D4" s="99">
        <v>30</v>
      </c>
      <c r="E4" s="99">
        <v>35</v>
      </c>
      <c r="F4" s="99">
        <v>40</v>
      </c>
      <c r="G4" s="99">
        <v>30</v>
      </c>
      <c r="H4" s="99">
        <v>28</v>
      </c>
      <c r="I4" s="99">
        <f aca="true" t="shared" si="0" ref="I4:I48">SUM(D4:H4)-MIN(D4:H4)</f>
        <v>135</v>
      </c>
      <c r="J4" s="99" t="s">
        <v>161</v>
      </c>
      <c r="K4" s="100">
        <v>38</v>
      </c>
      <c r="L4" s="100">
        <v>41</v>
      </c>
      <c r="M4" s="100">
        <v>21</v>
      </c>
      <c r="N4" s="100">
        <v>37</v>
      </c>
      <c r="O4" s="100">
        <v>30</v>
      </c>
      <c r="P4" s="100">
        <f aca="true" t="shared" si="1" ref="P4:P48">I4+SUM(K4:O4)-MIN(K4:O4)</f>
        <v>281</v>
      </c>
      <c r="Q4" s="101">
        <v>1</v>
      </c>
    </row>
    <row r="5" spans="1:17" ht="15.75">
      <c r="A5" s="27">
        <v>2</v>
      </c>
      <c r="B5" s="78" t="s">
        <v>38</v>
      </c>
      <c r="C5" s="79" t="s">
        <v>155</v>
      </c>
      <c r="D5" s="79">
        <v>30</v>
      </c>
      <c r="E5" s="79">
        <v>31</v>
      </c>
      <c r="F5" s="79">
        <v>40</v>
      </c>
      <c r="G5" s="79">
        <v>30</v>
      </c>
      <c r="H5" s="79">
        <v>32</v>
      </c>
      <c r="I5" s="79">
        <f t="shared" si="0"/>
        <v>133</v>
      </c>
      <c r="J5" s="79" t="s">
        <v>164</v>
      </c>
      <c r="K5" s="102">
        <v>36</v>
      </c>
      <c r="L5" s="102">
        <v>37</v>
      </c>
      <c r="M5" s="102">
        <v>18</v>
      </c>
      <c r="N5" s="102">
        <v>39</v>
      </c>
      <c r="O5" s="102">
        <v>32</v>
      </c>
      <c r="P5" s="102">
        <f t="shared" si="1"/>
        <v>277</v>
      </c>
      <c r="Q5" s="103">
        <f>IF(P4=P5,Q4,A5)</f>
        <v>2</v>
      </c>
    </row>
    <row r="6" spans="1:17" ht="15.75">
      <c r="A6" s="27">
        <v>3</v>
      </c>
      <c r="B6" s="96" t="s">
        <v>48</v>
      </c>
      <c r="C6" s="98" t="s">
        <v>155</v>
      </c>
      <c r="D6" s="98">
        <v>40</v>
      </c>
      <c r="E6" s="98">
        <v>27</v>
      </c>
      <c r="F6" s="98">
        <v>40</v>
      </c>
      <c r="G6" s="98">
        <v>30</v>
      </c>
      <c r="H6" s="98">
        <v>28</v>
      </c>
      <c r="I6" s="98">
        <f t="shared" si="0"/>
        <v>138</v>
      </c>
      <c r="J6" s="98" t="s">
        <v>160</v>
      </c>
      <c r="K6" s="104">
        <v>40</v>
      </c>
      <c r="L6" s="104">
        <v>38</v>
      </c>
      <c r="M6" s="104">
        <v>24</v>
      </c>
      <c r="N6" s="104">
        <v>36</v>
      </c>
      <c r="O6" s="104">
        <v>0</v>
      </c>
      <c r="P6" s="104">
        <f t="shared" si="1"/>
        <v>276</v>
      </c>
      <c r="Q6" s="105">
        <f aca="true" t="shared" si="2" ref="Q6:Q48">IF(P5=P6,Q5,A6)</f>
        <v>3</v>
      </c>
    </row>
    <row r="7" spans="1:17" ht="15.75">
      <c r="A7" s="27">
        <v>4</v>
      </c>
      <c r="B7" s="80" t="s">
        <v>36</v>
      </c>
      <c r="C7" s="81" t="s">
        <v>155</v>
      </c>
      <c r="D7" s="81">
        <v>30</v>
      </c>
      <c r="E7" s="81">
        <v>32</v>
      </c>
      <c r="F7" s="81">
        <v>36</v>
      </c>
      <c r="G7" s="81">
        <v>23</v>
      </c>
      <c r="H7" s="81">
        <v>28</v>
      </c>
      <c r="I7" s="81">
        <f t="shared" si="0"/>
        <v>126</v>
      </c>
      <c r="J7" s="81" t="s">
        <v>157</v>
      </c>
      <c r="K7" s="76">
        <v>28</v>
      </c>
      <c r="L7" s="76">
        <v>43</v>
      </c>
      <c r="M7" s="76">
        <v>24</v>
      </c>
      <c r="N7" s="76">
        <v>37</v>
      </c>
      <c r="O7" s="76">
        <v>33</v>
      </c>
      <c r="P7" s="76">
        <f t="shared" si="1"/>
        <v>267</v>
      </c>
      <c r="Q7" s="77">
        <f t="shared" si="2"/>
        <v>4</v>
      </c>
    </row>
    <row r="8" spans="1:17" ht="15.75">
      <c r="A8" s="27">
        <v>5</v>
      </c>
      <c r="B8" s="80" t="s">
        <v>16</v>
      </c>
      <c r="C8" s="81" t="s">
        <v>154</v>
      </c>
      <c r="D8" s="81">
        <v>30</v>
      </c>
      <c r="E8" s="81">
        <v>19</v>
      </c>
      <c r="F8" s="81">
        <v>32</v>
      </c>
      <c r="G8" s="81">
        <v>30</v>
      </c>
      <c r="H8" s="81">
        <v>33</v>
      </c>
      <c r="I8" s="81">
        <f t="shared" si="0"/>
        <v>125</v>
      </c>
      <c r="J8" s="81" t="s">
        <v>158</v>
      </c>
      <c r="K8" s="76">
        <v>34</v>
      </c>
      <c r="L8" s="76">
        <v>31</v>
      </c>
      <c r="M8" s="76">
        <v>18</v>
      </c>
      <c r="N8" s="76">
        <v>30</v>
      </c>
      <c r="O8" s="76">
        <v>35</v>
      </c>
      <c r="P8" s="76">
        <f t="shared" si="1"/>
        <v>255</v>
      </c>
      <c r="Q8" s="77">
        <f t="shared" si="2"/>
        <v>5</v>
      </c>
    </row>
    <row r="9" spans="1:17" ht="15.75">
      <c r="A9" s="27">
        <v>6</v>
      </c>
      <c r="B9" s="80" t="s">
        <v>45</v>
      </c>
      <c r="C9" s="81" t="s">
        <v>155</v>
      </c>
      <c r="D9" s="81">
        <v>30</v>
      </c>
      <c r="E9" s="81">
        <v>33</v>
      </c>
      <c r="F9" s="81">
        <v>35</v>
      </c>
      <c r="G9" s="81">
        <v>30</v>
      </c>
      <c r="H9" s="81">
        <v>0</v>
      </c>
      <c r="I9" s="81">
        <f t="shared" si="0"/>
        <v>128</v>
      </c>
      <c r="J9" s="81" t="s">
        <v>156</v>
      </c>
      <c r="K9" s="76">
        <v>28</v>
      </c>
      <c r="L9" s="76">
        <v>32</v>
      </c>
      <c r="M9" s="76">
        <v>18</v>
      </c>
      <c r="N9" s="76">
        <v>39</v>
      </c>
      <c r="O9" s="76">
        <v>27</v>
      </c>
      <c r="P9" s="76">
        <f t="shared" si="1"/>
        <v>254</v>
      </c>
      <c r="Q9" s="77">
        <f t="shared" si="2"/>
        <v>6</v>
      </c>
    </row>
    <row r="10" spans="1:17" ht="15.75">
      <c r="A10" s="27">
        <v>7</v>
      </c>
      <c r="B10" s="80" t="s">
        <v>50</v>
      </c>
      <c r="C10" s="81" t="s">
        <v>155</v>
      </c>
      <c r="D10" s="81">
        <v>25</v>
      </c>
      <c r="E10" s="81">
        <v>36</v>
      </c>
      <c r="F10" s="81">
        <v>40</v>
      </c>
      <c r="G10" s="81">
        <v>20</v>
      </c>
      <c r="H10" s="81">
        <v>28</v>
      </c>
      <c r="I10" s="81">
        <f t="shared" si="0"/>
        <v>129</v>
      </c>
      <c r="J10" s="81" t="s">
        <v>155</v>
      </c>
      <c r="K10" s="76">
        <v>26</v>
      </c>
      <c r="L10" s="76">
        <v>38</v>
      </c>
      <c r="M10" s="76">
        <v>21</v>
      </c>
      <c r="N10" s="76">
        <v>34</v>
      </c>
      <c r="O10" s="76">
        <v>0</v>
      </c>
      <c r="P10" s="76">
        <f t="shared" si="1"/>
        <v>248</v>
      </c>
      <c r="Q10" s="77">
        <f t="shared" si="2"/>
        <v>7</v>
      </c>
    </row>
    <row r="11" spans="1:17" ht="15.75">
      <c r="A11" s="27">
        <v>8</v>
      </c>
      <c r="B11" s="80" t="s">
        <v>32</v>
      </c>
      <c r="C11" s="81" t="s">
        <v>154</v>
      </c>
      <c r="D11" s="81">
        <v>35</v>
      </c>
      <c r="E11" s="81">
        <v>32</v>
      </c>
      <c r="F11" s="81">
        <v>28</v>
      </c>
      <c r="G11" s="81">
        <v>35</v>
      </c>
      <c r="H11" s="81">
        <v>27</v>
      </c>
      <c r="I11" s="81">
        <f t="shared" si="0"/>
        <v>130</v>
      </c>
      <c r="J11" s="81" t="s">
        <v>154</v>
      </c>
      <c r="K11" s="76">
        <v>28</v>
      </c>
      <c r="L11" s="76">
        <v>21</v>
      </c>
      <c r="M11" s="76">
        <v>19</v>
      </c>
      <c r="N11" s="76">
        <v>31</v>
      </c>
      <c r="O11" s="76">
        <v>30</v>
      </c>
      <c r="P11" s="76">
        <f t="shared" si="1"/>
        <v>240</v>
      </c>
      <c r="Q11" s="77">
        <f t="shared" si="2"/>
        <v>8</v>
      </c>
    </row>
    <row r="12" spans="1:17" ht="15.75">
      <c r="A12" s="27">
        <v>9</v>
      </c>
      <c r="B12" s="80" t="s">
        <v>39</v>
      </c>
      <c r="C12" s="81" t="s">
        <v>155</v>
      </c>
      <c r="D12" s="81">
        <v>25</v>
      </c>
      <c r="E12" s="81">
        <v>33</v>
      </c>
      <c r="F12" s="81">
        <v>32</v>
      </c>
      <c r="G12" s="81">
        <v>25</v>
      </c>
      <c r="H12" s="81">
        <v>24</v>
      </c>
      <c r="I12" s="81">
        <f t="shared" si="0"/>
        <v>115</v>
      </c>
      <c r="J12" s="81" t="s">
        <v>178</v>
      </c>
      <c r="K12" s="76">
        <v>30</v>
      </c>
      <c r="L12" s="76">
        <v>38</v>
      </c>
      <c r="M12" s="76">
        <v>24</v>
      </c>
      <c r="N12" s="76">
        <v>32</v>
      </c>
      <c r="O12" s="76">
        <v>0</v>
      </c>
      <c r="P12" s="76">
        <f t="shared" si="1"/>
        <v>239</v>
      </c>
      <c r="Q12" s="77">
        <f t="shared" si="2"/>
        <v>9</v>
      </c>
    </row>
    <row r="13" spans="1:17" ht="15.75">
      <c r="A13" s="27">
        <v>10</v>
      </c>
      <c r="B13" s="80" t="s">
        <v>34</v>
      </c>
      <c r="C13" s="81" t="s">
        <v>155</v>
      </c>
      <c r="D13" s="81">
        <v>25</v>
      </c>
      <c r="E13" s="81">
        <v>31</v>
      </c>
      <c r="F13" s="81">
        <v>35</v>
      </c>
      <c r="G13" s="81">
        <v>25</v>
      </c>
      <c r="H13" s="81">
        <v>0</v>
      </c>
      <c r="I13" s="81">
        <f t="shared" si="0"/>
        <v>116</v>
      </c>
      <c r="J13" s="81" t="s">
        <v>151</v>
      </c>
      <c r="K13" s="76">
        <v>34</v>
      </c>
      <c r="L13" s="76">
        <v>22</v>
      </c>
      <c r="M13" s="76">
        <v>18</v>
      </c>
      <c r="N13" s="76">
        <v>33</v>
      </c>
      <c r="O13" s="76">
        <v>28</v>
      </c>
      <c r="P13" s="76">
        <f t="shared" si="1"/>
        <v>233</v>
      </c>
      <c r="Q13" s="77">
        <f t="shared" si="2"/>
        <v>10</v>
      </c>
    </row>
    <row r="14" spans="1:17" ht="15.75">
      <c r="A14" s="27">
        <v>11</v>
      </c>
      <c r="B14" s="80" t="s">
        <v>31</v>
      </c>
      <c r="C14" s="81" t="s">
        <v>154</v>
      </c>
      <c r="D14" s="81">
        <v>30</v>
      </c>
      <c r="E14" s="81">
        <v>13</v>
      </c>
      <c r="F14" s="81">
        <v>26</v>
      </c>
      <c r="G14" s="81">
        <v>35</v>
      </c>
      <c r="H14" s="81">
        <v>26</v>
      </c>
      <c r="I14" s="81">
        <f t="shared" si="0"/>
        <v>117</v>
      </c>
      <c r="J14" s="81" t="s">
        <v>159</v>
      </c>
      <c r="K14" s="76">
        <v>34</v>
      </c>
      <c r="L14" s="76">
        <v>18</v>
      </c>
      <c r="M14" s="76">
        <v>20</v>
      </c>
      <c r="N14" s="76">
        <v>22</v>
      </c>
      <c r="O14" s="76">
        <v>32</v>
      </c>
      <c r="P14" s="76">
        <f t="shared" si="1"/>
        <v>225</v>
      </c>
      <c r="Q14" s="77">
        <f t="shared" si="2"/>
        <v>11</v>
      </c>
    </row>
    <row r="15" spans="1:17" ht="15.75">
      <c r="A15" s="27">
        <v>12</v>
      </c>
      <c r="B15" s="80" t="s">
        <v>33</v>
      </c>
      <c r="C15" s="81" t="s">
        <v>154</v>
      </c>
      <c r="D15" s="81">
        <v>25</v>
      </c>
      <c r="E15" s="81">
        <v>19</v>
      </c>
      <c r="F15" s="81">
        <v>28</v>
      </c>
      <c r="G15" s="81">
        <v>25</v>
      </c>
      <c r="H15" s="81">
        <v>19</v>
      </c>
      <c r="I15" s="81">
        <f t="shared" si="0"/>
        <v>97</v>
      </c>
      <c r="J15" s="81" t="s">
        <v>165</v>
      </c>
      <c r="K15" s="76">
        <v>34</v>
      </c>
      <c r="L15" s="76">
        <v>22</v>
      </c>
      <c r="M15" s="76">
        <v>12</v>
      </c>
      <c r="N15" s="76">
        <v>25</v>
      </c>
      <c r="O15" s="76">
        <v>35</v>
      </c>
      <c r="P15" s="76">
        <f t="shared" si="1"/>
        <v>213</v>
      </c>
      <c r="Q15" s="77">
        <f t="shared" si="2"/>
        <v>12</v>
      </c>
    </row>
    <row r="16" spans="1:17" ht="15.75">
      <c r="A16" s="27">
        <v>13</v>
      </c>
      <c r="B16" s="80" t="s">
        <v>44</v>
      </c>
      <c r="C16" s="81" t="s">
        <v>155</v>
      </c>
      <c r="D16" s="81">
        <v>20</v>
      </c>
      <c r="E16" s="81">
        <v>0</v>
      </c>
      <c r="F16" s="81">
        <v>31</v>
      </c>
      <c r="G16" s="81">
        <v>33</v>
      </c>
      <c r="H16" s="81">
        <v>22</v>
      </c>
      <c r="I16" s="81">
        <f t="shared" si="0"/>
        <v>106</v>
      </c>
      <c r="J16" s="81" t="s">
        <v>152</v>
      </c>
      <c r="K16" s="76">
        <v>20</v>
      </c>
      <c r="L16" s="76">
        <v>31</v>
      </c>
      <c r="M16" s="76">
        <v>12</v>
      </c>
      <c r="N16" s="76">
        <v>28</v>
      </c>
      <c r="O16" s="76">
        <v>25</v>
      </c>
      <c r="P16" s="76">
        <f t="shared" si="1"/>
        <v>210</v>
      </c>
      <c r="Q16" s="77">
        <f t="shared" si="2"/>
        <v>13</v>
      </c>
    </row>
    <row r="17" spans="1:17" ht="15.75">
      <c r="A17" s="27">
        <v>14</v>
      </c>
      <c r="B17" s="80" t="s">
        <v>35</v>
      </c>
      <c r="C17" s="81" t="s">
        <v>155</v>
      </c>
      <c r="D17" s="81">
        <v>20</v>
      </c>
      <c r="E17" s="81">
        <v>27</v>
      </c>
      <c r="F17" s="81">
        <v>23</v>
      </c>
      <c r="G17" s="81">
        <v>0</v>
      </c>
      <c r="H17" s="81">
        <v>19</v>
      </c>
      <c r="I17" s="81">
        <f t="shared" si="0"/>
        <v>89</v>
      </c>
      <c r="J17" s="81" t="s">
        <v>184</v>
      </c>
      <c r="K17" s="76">
        <v>40</v>
      </c>
      <c r="L17" s="76">
        <v>19</v>
      </c>
      <c r="M17" s="76">
        <v>19</v>
      </c>
      <c r="N17" s="76">
        <v>37</v>
      </c>
      <c r="O17" s="76">
        <v>22</v>
      </c>
      <c r="P17" s="76">
        <f t="shared" si="1"/>
        <v>207</v>
      </c>
      <c r="Q17" s="77">
        <f t="shared" si="2"/>
        <v>14</v>
      </c>
    </row>
    <row r="18" spans="1:17" ht="15.75">
      <c r="A18" s="27">
        <v>15</v>
      </c>
      <c r="B18" s="80" t="s">
        <v>53</v>
      </c>
      <c r="C18" s="81" t="s">
        <v>155</v>
      </c>
      <c r="D18" s="81">
        <v>25</v>
      </c>
      <c r="E18" s="81">
        <v>23</v>
      </c>
      <c r="F18" s="81">
        <v>28</v>
      </c>
      <c r="G18" s="81">
        <v>23</v>
      </c>
      <c r="H18" s="81">
        <v>27</v>
      </c>
      <c r="I18" s="81">
        <f t="shared" si="0"/>
        <v>103</v>
      </c>
      <c r="J18" s="81" t="s">
        <v>181</v>
      </c>
      <c r="K18" s="76">
        <v>20</v>
      </c>
      <c r="L18" s="76">
        <v>33</v>
      </c>
      <c r="M18" s="76">
        <v>11</v>
      </c>
      <c r="N18" s="76">
        <v>29</v>
      </c>
      <c r="O18" s="76">
        <v>17</v>
      </c>
      <c r="P18" s="76">
        <f t="shared" si="1"/>
        <v>202</v>
      </c>
      <c r="Q18" s="77">
        <f t="shared" si="2"/>
        <v>15</v>
      </c>
    </row>
    <row r="19" spans="1:17" ht="15.75">
      <c r="A19" s="27">
        <v>16</v>
      </c>
      <c r="B19" s="80" t="s">
        <v>47</v>
      </c>
      <c r="C19" s="81" t="s">
        <v>155</v>
      </c>
      <c r="D19" s="81">
        <v>10</v>
      </c>
      <c r="E19" s="81">
        <v>17</v>
      </c>
      <c r="F19" s="81">
        <v>35</v>
      </c>
      <c r="G19" s="81">
        <v>33</v>
      </c>
      <c r="H19" s="81">
        <v>23</v>
      </c>
      <c r="I19" s="81">
        <f t="shared" si="0"/>
        <v>108</v>
      </c>
      <c r="J19" s="81" t="s">
        <v>179</v>
      </c>
      <c r="K19" s="76">
        <v>26</v>
      </c>
      <c r="L19" s="76">
        <v>18</v>
      </c>
      <c r="M19" s="76">
        <v>18</v>
      </c>
      <c r="N19" s="76">
        <v>0</v>
      </c>
      <c r="O19" s="76">
        <v>29</v>
      </c>
      <c r="P19" s="76">
        <f t="shared" si="1"/>
        <v>199</v>
      </c>
      <c r="Q19" s="77">
        <f t="shared" si="2"/>
        <v>16</v>
      </c>
    </row>
    <row r="20" spans="1:17" ht="15.75">
      <c r="A20" s="27">
        <v>17</v>
      </c>
      <c r="B20" s="80" t="s">
        <v>40</v>
      </c>
      <c r="C20" s="81" t="s">
        <v>155</v>
      </c>
      <c r="D20" s="81">
        <v>0</v>
      </c>
      <c r="E20" s="81">
        <v>26</v>
      </c>
      <c r="F20" s="81">
        <v>31</v>
      </c>
      <c r="G20" s="81">
        <v>25</v>
      </c>
      <c r="H20" s="81">
        <v>23</v>
      </c>
      <c r="I20" s="81">
        <f t="shared" si="0"/>
        <v>105</v>
      </c>
      <c r="J20" s="81" t="s">
        <v>180</v>
      </c>
      <c r="K20" s="76">
        <v>16</v>
      </c>
      <c r="L20" s="76">
        <v>32</v>
      </c>
      <c r="M20" s="76">
        <v>9</v>
      </c>
      <c r="N20" s="76">
        <v>28</v>
      </c>
      <c r="O20" s="76">
        <v>15</v>
      </c>
      <c r="P20" s="76">
        <f t="shared" si="1"/>
        <v>196</v>
      </c>
      <c r="Q20" s="77">
        <f t="shared" si="2"/>
        <v>17</v>
      </c>
    </row>
    <row r="21" spans="1:17" ht="15.75">
      <c r="A21" s="27">
        <v>18</v>
      </c>
      <c r="B21" s="80" t="s">
        <v>56</v>
      </c>
      <c r="C21" s="81" t="s">
        <v>155</v>
      </c>
      <c r="D21" s="81">
        <v>15</v>
      </c>
      <c r="E21" s="81">
        <v>21</v>
      </c>
      <c r="F21" s="81">
        <v>32</v>
      </c>
      <c r="G21" s="81">
        <v>10</v>
      </c>
      <c r="H21" s="81">
        <v>22</v>
      </c>
      <c r="I21" s="81">
        <f t="shared" si="0"/>
        <v>90</v>
      </c>
      <c r="J21" s="81" t="s">
        <v>183</v>
      </c>
      <c r="K21" s="76">
        <v>36</v>
      </c>
      <c r="L21" s="76">
        <v>24</v>
      </c>
      <c r="M21" s="76">
        <v>12</v>
      </c>
      <c r="N21" s="76">
        <v>31</v>
      </c>
      <c r="O21" s="76">
        <v>0</v>
      </c>
      <c r="P21" s="76">
        <f t="shared" si="1"/>
        <v>193</v>
      </c>
      <c r="Q21" s="77">
        <f t="shared" si="2"/>
        <v>18</v>
      </c>
    </row>
    <row r="22" spans="1:17" ht="15.75">
      <c r="A22" s="27">
        <v>19</v>
      </c>
      <c r="B22" s="80" t="s">
        <v>43</v>
      </c>
      <c r="C22" s="81" t="s">
        <v>155</v>
      </c>
      <c r="D22" s="81">
        <v>15</v>
      </c>
      <c r="E22" s="81">
        <v>22</v>
      </c>
      <c r="F22" s="81">
        <v>23</v>
      </c>
      <c r="G22" s="81">
        <v>23</v>
      </c>
      <c r="H22" s="81">
        <v>18</v>
      </c>
      <c r="I22" s="81">
        <f t="shared" si="0"/>
        <v>86</v>
      </c>
      <c r="J22" s="81" t="s">
        <v>185</v>
      </c>
      <c r="K22" s="76">
        <v>30</v>
      </c>
      <c r="L22" s="76">
        <v>26</v>
      </c>
      <c r="M22" s="76">
        <v>12</v>
      </c>
      <c r="N22" s="76">
        <v>26</v>
      </c>
      <c r="O22" s="76">
        <v>25</v>
      </c>
      <c r="P22" s="76">
        <f t="shared" si="1"/>
        <v>193</v>
      </c>
      <c r="Q22" s="77">
        <f t="shared" si="2"/>
        <v>18</v>
      </c>
    </row>
    <row r="23" spans="1:17" ht="15.75">
      <c r="A23" s="27">
        <v>20</v>
      </c>
      <c r="B23" s="80" t="s">
        <v>26</v>
      </c>
      <c r="C23" s="81" t="s">
        <v>154</v>
      </c>
      <c r="D23" s="81">
        <v>25</v>
      </c>
      <c r="E23" s="81">
        <v>24</v>
      </c>
      <c r="F23" s="81">
        <v>22</v>
      </c>
      <c r="G23" s="81">
        <v>15</v>
      </c>
      <c r="H23" s="81">
        <v>21</v>
      </c>
      <c r="I23" s="81">
        <f t="shared" si="0"/>
        <v>92</v>
      </c>
      <c r="J23" s="81" t="s">
        <v>182</v>
      </c>
      <c r="K23" s="76">
        <v>20</v>
      </c>
      <c r="L23" s="76">
        <v>28</v>
      </c>
      <c r="M23" s="76">
        <v>18</v>
      </c>
      <c r="N23" s="76">
        <v>26</v>
      </c>
      <c r="O23" s="76">
        <v>26</v>
      </c>
      <c r="P23" s="76">
        <f t="shared" si="1"/>
        <v>192</v>
      </c>
      <c r="Q23" s="77">
        <f t="shared" si="2"/>
        <v>20</v>
      </c>
    </row>
    <row r="24" spans="1:17" ht="15.75">
      <c r="A24" s="27">
        <v>21</v>
      </c>
      <c r="B24" s="80" t="s">
        <v>42</v>
      </c>
      <c r="C24" s="81" t="s">
        <v>155</v>
      </c>
      <c r="D24" s="81">
        <v>30</v>
      </c>
      <c r="E24" s="81">
        <v>27</v>
      </c>
      <c r="F24" s="81">
        <v>23</v>
      </c>
      <c r="G24" s="81">
        <v>25</v>
      </c>
      <c r="H24" s="81">
        <v>24</v>
      </c>
      <c r="I24" s="81">
        <f t="shared" si="0"/>
        <v>106</v>
      </c>
      <c r="J24" s="81" t="s">
        <v>152</v>
      </c>
      <c r="K24" s="76">
        <v>30</v>
      </c>
      <c r="L24" s="76">
        <v>22</v>
      </c>
      <c r="M24" s="76">
        <v>0</v>
      </c>
      <c r="N24" s="76">
        <v>0</v>
      </c>
      <c r="O24" s="76">
        <v>28</v>
      </c>
      <c r="P24" s="76">
        <f t="shared" si="1"/>
        <v>186</v>
      </c>
      <c r="Q24" s="77">
        <f t="shared" si="2"/>
        <v>21</v>
      </c>
    </row>
    <row r="25" spans="1:17" ht="15.75">
      <c r="A25" s="27">
        <v>22</v>
      </c>
      <c r="B25" s="80" t="s">
        <v>41</v>
      </c>
      <c r="C25" s="81" t="s">
        <v>155</v>
      </c>
      <c r="D25" s="81">
        <v>25</v>
      </c>
      <c r="E25" s="81">
        <v>0</v>
      </c>
      <c r="F25" s="81">
        <v>0</v>
      </c>
      <c r="G25" s="81">
        <v>20</v>
      </c>
      <c r="H25" s="81">
        <v>26</v>
      </c>
      <c r="I25" s="81">
        <f t="shared" si="0"/>
        <v>71</v>
      </c>
      <c r="J25" s="81" t="s">
        <v>191</v>
      </c>
      <c r="K25" s="76">
        <v>30</v>
      </c>
      <c r="L25" s="76">
        <v>24</v>
      </c>
      <c r="M25" s="76">
        <v>17</v>
      </c>
      <c r="N25" s="76">
        <v>26</v>
      </c>
      <c r="O25" s="76">
        <v>32</v>
      </c>
      <c r="P25" s="76">
        <f t="shared" si="1"/>
        <v>183</v>
      </c>
      <c r="Q25" s="77">
        <f t="shared" si="2"/>
        <v>22</v>
      </c>
    </row>
    <row r="26" spans="1:17" ht="15.75">
      <c r="A26" s="27">
        <v>23</v>
      </c>
      <c r="B26" s="80" t="s">
        <v>37</v>
      </c>
      <c r="C26" s="81" t="s">
        <v>155</v>
      </c>
      <c r="D26" s="81">
        <v>15</v>
      </c>
      <c r="E26" s="81">
        <v>21</v>
      </c>
      <c r="F26" s="81">
        <v>24</v>
      </c>
      <c r="G26" s="81">
        <v>0</v>
      </c>
      <c r="H26" s="81">
        <v>20</v>
      </c>
      <c r="I26" s="81">
        <f t="shared" si="0"/>
        <v>80</v>
      </c>
      <c r="J26" s="81" t="s">
        <v>188</v>
      </c>
      <c r="K26" s="76">
        <v>24</v>
      </c>
      <c r="L26" s="76">
        <v>19</v>
      </c>
      <c r="M26" s="76">
        <v>13</v>
      </c>
      <c r="N26" s="76">
        <v>31</v>
      </c>
      <c r="O26" s="76">
        <v>27</v>
      </c>
      <c r="P26" s="76">
        <f t="shared" si="1"/>
        <v>181</v>
      </c>
      <c r="Q26" s="77">
        <f t="shared" si="2"/>
        <v>23</v>
      </c>
    </row>
    <row r="27" spans="1:17" ht="15.75">
      <c r="A27" s="27">
        <v>24</v>
      </c>
      <c r="B27" s="80" t="s">
        <v>51</v>
      </c>
      <c r="C27" s="81" t="s">
        <v>155</v>
      </c>
      <c r="D27" s="81">
        <v>20</v>
      </c>
      <c r="E27" s="81">
        <v>11</v>
      </c>
      <c r="F27" s="81">
        <v>25</v>
      </c>
      <c r="G27" s="81">
        <v>8</v>
      </c>
      <c r="H27" s="81">
        <v>22</v>
      </c>
      <c r="I27" s="81">
        <f t="shared" si="0"/>
        <v>78</v>
      </c>
      <c r="J27" s="81" t="s">
        <v>168</v>
      </c>
      <c r="K27" s="76">
        <v>22</v>
      </c>
      <c r="L27" s="76">
        <v>32</v>
      </c>
      <c r="M27" s="76">
        <v>13</v>
      </c>
      <c r="N27" s="76">
        <v>17</v>
      </c>
      <c r="O27" s="76">
        <v>32</v>
      </c>
      <c r="P27" s="76">
        <f t="shared" si="1"/>
        <v>181</v>
      </c>
      <c r="Q27" s="77">
        <f t="shared" si="2"/>
        <v>23</v>
      </c>
    </row>
    <row r="28" spans="1:17" ht="15.75">
      <c r="A28" s="27">
        <v>25</v>
      </c>
      <c r="B28" s="80" t="s">
        <v>21</v>
      </c>
      <c r="C28" s="81" t="s">
        <v>154</v>
      </c>
      <c r="D28" s="81">
        <v>20</v>
      </c>
      <c r="E28" s="81">
        <v>18</v>
      </c>
      <c r="F28" s="81">
        <v>20</v>
      </c>
      <c r="G28" s="81">
        <v>10</v>
      </c>
      <c r="H28" s="81">
        <v>17</v>
      </c>
      <c r="I28" s="81">
        <f t="shared" si="0"/>
        <v>75</v>
      </c>
      <c r="J28" s="81" t="s">
        <v>169</v>
      </c>
      <c r="K28" s="76">
        <v>28</v>
      </c>
      <c r="L28" s="76">
        <v>17</v>
      </c>
      <c r="M28" s="76">
        <v>16</v>
      </c>
      <c r="N28" s="76">
        <v>22</v>
      </c>
      <c r="O28" s="76">
        <v>30</v>
      </c>
      <c r="P28" s="76">
        <f t="shared" si="1"/>
        <v>172</v>
      </c>
      <c r="Q28" s="77">
        <f t="shared" si="2"/>
        <v>25</v>
      </c>
    </row>
    <row r="29" spans="1:17" ht="15.75">
      <c r="A29" s="27">
        <v>26</v>
      </c>
      <c r="B29" s="80" t="s">
        <v>23</v>
      </c>
      <c r="C29" s="81" t="s">
        <v>154</v>
      </c>
      <c r="D29" s="81">
        <v>10</v>
      </c>
      <c r="E29" s="81">
        <v>17</v>
      </c>
      <c r="F29" s="81">
        <v>32</v>
      </c>
      <c r="G29" s="81">
        <v>15</v>
      </c>
      <c r="H29" s="81">
        <v>18</v>
      </c>
      <c r="I29" s="81">
        <f t="shared" si="0"/>
        <v>82</v>
      </c>
      <c r="J29" s="81" t="s">
        <v>167</v>
      </c>
      <c r="K29" s="76">
        <v>26</v>
      </c>
      <c r="L29" s="76">
        <v>23</v>
      </c>
      <c r="M29" s="76">
        <v>12</v>
      </c>
      <c r="N29" s="76">
        <v>21</v>
      </c>
      <c r="O29" s="76">
        <v>19</v>
      </c>
      <c r="P29" s="76">
        <f t="shared" si="1"/>
        <v>171</v>
      </c>
      <c r="Q29" s="77">
        <f t="shared" si="2"/>
        <v>26</v>
      </c>
    </row>
    <row r="30" spans="1:17" ht="15.75">
      <c r="A30" s="27">
        <v>27</v>
      </c>
      <c r="B30" s="80" t="s">
        <v>25</v>
      </c>
      <c r="C30" s="81" t="s">
        <v>154</v>
      </c>
      <c r="D30" s="81">
        <v>15</v>
      </c>
      <c r="E30" s="81">
        <v>23</v>
      </c>
      <c r="F30" s="81">
        <v>20</v>
      </c>
      <c r="G30" s="81">
        <v>20</v>
      </c>
      <c r="H30" s="81">
        <v>20</v>
      </c>
      <c r="I30" s="81">
        <f t="shared" si="0"/>
        <v>83</v>
      </c>
      <c r="J30" s="81" t="s">
        <v>186</v>
      </c>
      <c r="K30" s="76">
        <v>22</v>
      </c>
      <c r="L30" s="76">
        <v>16</v>
      </c>
      <c r="M30" s="76">
        <v>17</v>
      </c>
      <c r="N30" s="76">
        <v>19</v>
      </c>
      <c r="O30" s="76">
        <v>28</v>
      </c>
      <c r="P30" s="76">
        <f t="shared" si="1"/>
        <v>169</v>
      </c>
      <c r="Q30" s="77">
        <f t="shared" si="2"/>
        <v>27</v>
      </c>
    </row>
    <row r="31" spans="1:17" ht="15.75">
      <c r="A31" s="27">
        <v>28</v>
      </c>
      <c r="B31" s="80" t="s">
        <v>29</v>
      </c>
      <c r="C31" s="81" t="s">
        <v>154</v>
      </c>
      <c r="D31" s="81">
        <v>20</v>
      </c>
      <c r="E31" s="81">
        <v>13</v>
      </c>
      <c r="F31" s="81">
        <v>14</v>
      </c>
      <c r="G31" s="81">
        <v>0</v>
      </c>
      <c r="H31" s="81">
        <v>16</v>
      </c>
      <c r="I31" s="81">
        <f t="shared" si="0"/>
        <v>63</v>
      </c>
      <c r="J31" s="81" t="s">
        <v>195</v>
      </c>
      <c r="K31" s="76">
        <v>22</v>
      </c>
      <c r="L31" s="76">
        <v>46</v>
      </c>
      <c r="M31" s="76">
        <v>18</v>
      </c>
      <c r="N31" s="76">
        <v>0</v>
      </c>
      <c r="O31" s="76">
        <v>17</v>
      </c>
      <c r="P31" s="76">
        <f t="shared" si="1"/>
        <v>166</v>
      </c>
      <c r="Q31" s="77">
        <f t="shared" si="2"/>
        <v>28</v>
      </c>
    </row>
    <row r="32" spans="1:17" ht="15.75">
      <c r="A32" s="27">
        <v>29</v>
      </c>
      <c r="B32" s="80" t="s">
        <v>22</v>
      </c>
      <c r="C32" s="81" t="s">
        <v>154</v>
      </c>
      <c r="D32" s="81">
        <v>20</v>
      </c>
      <c r="E32" s="81">
        <v>26</v>
      </c>
      <c r="F32" s="81">
        <v>14</v>
      </c>
      <c r="G32" s="81">
        <v>10</v>
      </c>
      <c r="H32" s="81">
        <v>0</v>
      </c>
      <c r="I32" s="81">
        <f t="shared" si="0"/>
        <v>70</v>
      </c>
      <c r="J32" s="81" t="s">
        <v>193</v>
      </c>
      <c r="K32" s="76">
        <v>26</v>
      </c>
      <c r="L32" s="76">
        <v>18</v>
      </c>
      <c r="M32" s="76">
        <v>18</v>
      </c>
      <c r="N32" s="76">
        <v>28</v>
      </c>
      <c r="O32" s="76">
        <v>23</v>
      </c>
      <c r="P32" s="76">
        <f t="shared" si="1"/>
        <v>165</v>
      </c>
      <c r="Q32" s="77">
        <f t="shared" si="2"/>
        <v>29</v>
      </c>
    </row>
    <row r="33" spans="1:17" ht="15.75">
      <c r="A33" s="27">
        <v>30</v>
      </c>
      <c r="B33" s="80" t="s">
        <v>54</v>
      </c>
      <c r="C33" s="81" t="s">
        <v>155</v>
      </c>
      <c r="D33" s="81">
        <v>25</v>
      </c>
      <c r="E33" s="81">
        <v>18</v>
      </c>
      <c r="F33" s="81">
        <v>16</v>
      </c>
      <c r="G33" s="81">
        <v>10</v>
      </c>
      <c r="H33" s="81">
        <v>12</v>
      </c>
      <c r="I33" s="81">
        <f t="shared" si="0"/>
        <v>71</v>
      </c>
      <c r="J33" s="81" t="s">
        <v>191</v>
      </c>
      <c r="K33" s="76">
        <v>32</v>
      </c>
      <c r="L33" s="76">
        <v>18</v>
      </c>
      <c r="M33" s="76">
        <v>10</v>
      </c>
      <c r="N33" s="76">
        <v>30</v>
      </c>
      <c r="O33" s="76">
        <v>13</v>
      </c>
      <c r="P33" s="76">
        <f t="shared" si="1"/>
        <v>164</v>
      </c>
      <c r="Q33" s="77">
        <f t="shared" si="2"/>
        <v>30</v>
      </c>
    </row>
    <row r="34" spans="1:17" ht="15.75">
      <c r="A34" s="27">
        <v>31</v>
      </c>
      <c r="B34" s="80" t="s">
        <v>18</v>
      </c>
      <c r="C34" s="81" t="s">
        <v>154</v>
      </c>
      <c r="D34" s="81">
        <v>20</v>
      </c>
      <c r="E34" s="81">
        <v>0</v>
      </c>
      <c r="F34" s="81">
        <v>18</v>
      </c>
      <c r="G34" s="81">
        <v>25</v>
      </c>
      <c r="H34" s="81">
        <v>20</v>
      </c>
      <c r="I34" s="81">
        <f t="shared" si="0"/>
        <v>83</v>
      </c>
      <c r="J34" s="81" t="s">
        <v>186</v>
      </c>
      <c r="K34" s="76">
        <v>26</v>
      </c>
      <c r="L34" s="76">
        <v>16</v>
      </c>
      <c r="M34" s="76">
        <v>10</v>
      </c>
      <c r="N34" s="76">
        <v>0</v>
      </c>
      <c r="O34" s="76">
        <v>25</v>
      </c>
      <c r="P34" s="76">
        <f t="shared" si="1"/>
        <v>160</v>
      </c>
      <c r="Q34" s="77">
        <f t="shared" si="2"/>
        <v>31</v>
      </c>
    </row>
    <row r="35" spans="1:17" ht="15.75">
      <c r="A35" s="27">
        <v>32</v>
      </c>
      <c r="B35" s="80" t="s">
        <v>149</v>
      </c>
      <c r="C35" s="81" t="s">
        <v>154</v>
      </c>
      <c r="D35" s="81">
        <v>15</v>
      </c>
      <c r="E35" s="81">
        <v>16</v>
      </c>
      <c r="F35" s="81">
        <v>14</v>
      </c>
      <c r="G35" s="81">
        <v>10</v>
      </c>
      <c r="H35" s="81">
        <v>24</v>
      </c>
      <c r="I35" s="81">
        <f t="shared" si="0"/>
        <v>69</v>
      </c>
      <c r="J35" s="81" t="s">
        <v>170</v>
      </c>
      <c r="K35" s="76">
        <v>24</v>
      </c>
      <c r="L35" s="76">
        <v>19</v>
      </c>
      <c r="M35" s="76">
        <v>11</v>
      </c>
      <c r="N35" s="76">
        <v>25</v>
      </c>
      <c r="O35" s="76">
        <v>22</v>
      </c>
      <c r="P35" s="76">
        <f t="shared" si="1"/>
        <v>159</v>
      </c>
      <c r="Q35" s="77">
        <f t="shared" si="2"/>
        <v>32</v>
      </c>
    </row>
    <row r="36" spans="1:17" ht="15.75">
      <c r="A36" s="27">
        <v>33</v>
      </c>
      <c r="B36" s="80" t="s">
        <v>24</v>
      </c>
      <c r="C36" s="81" t="s">
        <v>154</v>
      </c>
      <c r="D36" s="81">
        <v>20</v>
      </c>
      <c r="E36" s="81">
        <v>17</v>
      </c>
      <c r="F36" s="81">
        <v>22</v>
      </c>
      <c r="G36" s="81">
        <v>20</v>
      </c>
      <c r="H36" s="81">
        <v>19</v>
      </c>
      <c r="I36" s="81">
        <f t="shared" si="0"/>
        <v>81</v>
      </c>
      <c r="J36" s="81" t="s">
        <v>187</v>
      </c>
      <c r="K36" s="76">
        <v>14</v>
      </c>
      <c r="L36" s="76">
        <v>16</v>
      </c>
      <c r="M36" s="76">
        <v>15</v>
      </c>
      <c r="N36" s="76">
        <v>25</v>
      </c>
      <c r="O36" s="76">
        <v>21</v>
      </c>
      <c r="P36" s="76">
        <f t="shared" si="1"/>
        <v>158</v>
      </c>
      <c r="Q36" s="77">
        <f t="shared" si="2"/>
        <v>33</v>
      </c>
    </row>
    <row r="37" spans="1:17" ht="15.75">
      <c r="A37" s="27">
        <v>34</v>
      </c>
      <c r="B37" s="80" t="s">
        <v>28</v>
      </c>
      <c r="C37" s="81" t="s">
        <v>154</v>
      </c>
      <c r="D37" s="81">
        <v>25</v>
      </c>
      <c r="E37" s="81">
        <v>13</v>
      </c>
      <c r="F37" s="81">
        <v>20</v>
      </c>
      <c r="G37" s="81">
        <v>20</v>
      </c>
      <c r="H37" s="81">
        <v>0</v>
      </c>
      <c r="I37" s="81">
        <f t="shared" si="0"/>
        <v>78</v>
      </c>
      <c r="J37" s="81" t="s">
        <v>168</v>
      </c>
      <c r="K37" s="76">
        <v>24</v>
      </c>
      <c r="L37" s="76">
        <v>0</v>
      </c>
      <c r="M37" s="76">
        <v>9</v>
      </c>
      <c r="N37" s="76">
        <v>20</v>
      </c>
      <c r="O37" s="76">
        <v>22</v>
      </c>
      <c r="P37" s="76">
        <f t="shared" si="1"/>
        <v>153</v>
      </c>
      <c r="Q37" s="77">
        <f t="shared" si="2"/>
        <v>34</v>
      </c>
    </row>
    <row r="38" spans="1:17" ht="15.75">
      <c r="A38" s="27">
        <v>35</v>
      </c>
      <c r="B38" s="80" t="s">
        <v>20</v>
      </c>
      <c r="C38" s="81" t="s">
        <v>154</v>
      </c>
      <c r="D38" s="81">
        <v>25</v>
      </c>
      <c r="E38" s="81">
        <v>22</v>
      </c>
      <c r="F38" s="81">
        <v>8</v>
      </c>
      <c r="G38" s="81">
        <v>20</v>
      </c>
      <c r="H38" s="81">
        <v>0</v>
      </c>
      <c r="I38" s="81">
        <f t="shared" si="0"/>
        <v>75</v>
      </c>
      <c r="J38" s="81" t="s">
        <v>169</v>
      </c>
      <c r="K38" s="76">
        <v>26</v>
      </c>
      <c r="L38" s="76">
        <v>5</v>
      </c>
      <c r="M38" s="76">
        <v>0</v>
      </c>
      <c r="N38" s="76">
        <v>21</v>
      </c>
      <c r="O38" s="76">
        <v>24</v>
      </c>
      <c r="P38" s="76">
        <f t="shared" si="1"/>
        <v>151</v>
      </c>
      <c r="Q38" s="77">
        <f t="shared" si="2"/>
        <v>35</v>
      </c>
    </row>
    <row r="39" spans="1:17" ht="15.75">
      <c r="A39" s="27">
        <v>36</v>
      </c>
      <c r="B39" s="80" t="s">
        <v>30</v>
      </c>
      <c r="C39" s="81" t="s">
        <v>154</v>
      </c>
      <c r="D39" s="81">
        <v>25</v>
      </c>
      <c r="E39" s="81">
        <v>17</v>
      </c>
      <c r="F39" s="81">
        <v>6</v>
      </c>
      <c r="G39" s="81">
        <v>10</v>
      </c>
      <c r="H39" s="81">
        <v>13</v>
      </c>
      <c r="I39" s="81">
        <f t="shared" si="0"/>
        <v>65</v>
      </c>
      <c r="J39" s="81" t="s">
        <v>172</v>
      </c>
      <c r="K39" s="76">
        <v>26</v>
      </c>
      <c r="L39" s="76">
        <v>8</v>
      </c>
      <c r="M39" s="76">
        <v>16</v>
      </c>
      <c r="N39" s="76">
        <v>20</v>
      </c>
      <c r="O39" s="76">
        <v>21</v>
      </c>
      <c r="P39" s="76">
        <f t="shared" si="1"/>
        <v>148</v>
      </c>
      <c r="Q39" s="77">
        <f t="shared" si="2"/>
        <v>36</v>
      </c>
    </row>
    <row r="40" spans="1:17" ht="15.75">
      <c r="A40" s="27">
        <v>37</v>
      </c>
      <c r="B40" s="80" t="s">
        <v>58</v>
      </c>
      <c r="C40" s="81" t="s">
        <v>155</v>
      </c>
      <c r="D40" s="81">
        <v>10</v>
      </c>
      <c r="E40" s="81">
        <v>11</v>
      </c>
      <c r="F40" s="81">
        <v>34</v>
      </c>
      <c r="G40" s="81">
        <v>5</v>
      </c>
      <c r="H40" s="81">
        <v>11</v>
      </c>
      <c r="I40" s="81">
        <f t="shared" si="0"/>
        <v>66</v>
      </c>
      <c r="J40" s="81" t="s">
        <v>171</v>
      </c>
      <c r="K40" s="76">
        <v>22</v>
      </c>
      <c r="L40" s="76">
        <v>12</v>
      </c>
      <c r="M40" s="76">
        <v>11</v>
      </c>
      <c r="N40" s="76">
        <v>23</v>
      </c>
      <c r="O40" s="76">
        <v>10</v>
      </c>
      <c r="P40" s="76">
        <f t="shared" si="1"/>
        <v>134</v>
      </c>
      <c r="Q40" s="77">
        <f t="shared" si="2"/>
        <v>37</v>
      </c>
    </row>
    <row r="41" spans="1:17" ht="15.75">
      <c r="A41" s="27">
        <v>38</v>
      </c>
      <c r="B41" s="80" t="s">
        <v>55</v>
      </c>
      <c r="C41" s="81" t="s">
        <v>155</v>
      </c>
      <c r="D41" s="81">
        <v>15</v>
      </c>
      <c r="E41" s="81">
        <v>17</v>
      </c>
      <c r="F41" s="81">
        <v>12</v>
      </c>
      <c r="G41" s="81">
        <v>8</v>
      </c>
      <c r="H41" s="81">
        <v>18</v>
      </c>
      <c r="I41" s="81">
        <f t="shared" si="0"/>
        <v>62</v>
      </c>
      <c r="J41" s="81" t="s">
        <v>211</v>
      </c>
      <c r="K41" s="76">
        <v>20</v>
      </c>
      <c r="L41" s="76">
        <v>26</v>
      </c>
      <c r="M41" s="76">
        <v>12</v>
      </c>
      <c r="N41" s="76">
        <v>0</v>
      </c>
      <c r="O41" s="76">
        <v>12</v>
      </c>
      <c r="P41" s="76">
        <f t="shared" si="1"/>
        <v>132</v>
      </c>
      <c r="Q41" s="77">
        <f t="shared" si="2"/>
        <v>38</v>
      </c>
    </row>
    <row r="42" spans="1:17" ht="15.75">
      <c r="A42" s="27">
        <v>39</v>
      </c>
      <c r="B42" s="80" t="s">
        <v>27</v>
      </c>
      <c r="C42" s="81" t="s">
        <v>154</v>
      </c>
      <c r="D42" s="81">
        <v>10</v>
      </c>
      <c r="E42" s="81">
        <v>19</v>
      </c>
      <c r="F42" s="81">
        <v>0</v>
      </c>
      <c r="G42" s="81">
        <v>0</v>
      </c>
      <c r="H42" s="81">
        <v>18</v>
      </c>
      <c r="I42" s="81">
        <f t="shared" si="0"/>
        <v>47</v>
      </c>
      <c r="J42" s="81" t="s">
        <v>198</v>
      </c>
      <c r="K42" s="76">
        <v>26</v>
      </c>
      <c r="L42" s="76">
        <v>13</v>
      </c>
      <c r="M42" s="76">
        <v>15</v>
      </c>
      <c r="N42" s="76">
        <v>22</v>
      </c>
      <c r="O42" s="76">
        <v>20</v>
      </c>
      <c r="P42" s="76">
        <f t="shared" si="1"/>
        <v>130</v>
      </c>
      <c r="Q42" s="77">
        <f t="shared" si="2"/>
        <v>39</v>
      </c>
    </row>
    <row r="43" spans="1:17" ht="15.75">
      <c r="A43" s="27">
        <v>40</v>
      </c>
      <c r="B43" s="80" t="s">
        <v>52</v>
      </c>
      <c r="C43" s="81" t="s">
        <v>155</v>
      </c>
      <c r="D43" s="81">
        <v>0</v>
      </c>
      <c r="E43" s="81">
        <v>8</v>
      </c>
      <c r="F43" s="81">
        <v>16</v>
      </c>
      <c r="G43" s="81">
        <v>13</v>
      </c>
      <c r="H43" s="81">
        <v>15</v>
      </c>
      <c r="I43" s="81">
        <f t="shared" si="0"/>
        <v>52</v>
      </c>
      <c r="J43" s="81" t="s">
        <v>214</v>
      </c>
      <c r="K43" s="76">
        <v>0</v>
      </c>
      <c r="L43" s="76">
        <v>15</v>
      </c>
      <c r="M43" s="76">
        <v>11</v>
      </c>
      <c r="N43" s="76">
        <v>24</v>
      </c>
      <c r="O43" s="76">
        <v>22</v>
      </c>
      <c r="P43" s="76">
        <f t="shared" si="1"/>
        <v>124</v>
      </c>
      <c r="Q43" s="77">
        <f t="shared" si="2"/>
        <v>40</v>
      </c>
    </row>
    <row r="44" spans="1:17" ht="15.75">
      <c r="A44" s="27">
        <v>41</v>
      </c>
      <c r="B44" s="80" t="s">
        <v>19</v>
      </c>
      <c r="C44" s="81" t="s">
        <v>154</v>
      </c>
      <c r="D44" s="81">
        <v>20</v>
      </c>
      <c r="E44" s="81">
        <v>0</v>
      </c>
      <c r="F44" s="81">
        <v>20</v>
      </c>
      <c r="G44" s="81">
        <v>5</v>
      </c>
      <c r="H44" s="81">
        <v>8</v>
      </c>
      <c r="I44" s="81">
        <f t="shared" si="0"/>
        <v>53</v>
      </c>
      <c r="J44" s="81" t="s">
        <v>196</v>
      </c>
      <c r="K44" s="76">
        <v>26</v>
      </c>
      <c r="L44" s="76">
        <v>8</v>
      </c>
      <c r="M44" s="76">
        <v>6</v>
      </c>
      <c r="N44" s="76">
        <v>10</v>
      </c>
      <c r="O44" s="76">
        <v>24</v>
      </c>
      <c r="P44" s="76">
        <f t="shared" si="1"/>
        <v>121</v>
      </c>
      <c r="Q44" s="77">
        <f t="shared" si="2"/>
        <v>41</v>
      </c>
    </row>
    <row r="45" spans="1:17" ht="15.75">
      <c r="A45" s="27">
        <v>42</v>
      </c>
      <c r="B45" s="80" t="s">
        <v>46</v>
      </c>
      <c r="C45" s="81" t="s">
        <v>155</v>
      </c>
      <c r="D45" s="81">
        <v>15</v>
      </c>
      <c r="E45" s="81">
        <v>19</v>
      </c>
      <c r="F45" s="81">
        <v>22</v>
      </c>
      <c r="G45" s="81">
        <v>13</v>
      </c>
      <c r="H45" s="81">
        <v>16</v>
      </c>
      <c r="I45" s="81">
        <f t="shared" si="0"/>
        <v>72</v>
      </c>
      <c r="J45" s="81" t="s">
        <v>190</v>
      </c>
      <c r="K45" s="76">
        <v>24</v>
      </c>
      <c r="L45" s="76">
        <v>0</v>
      </c>
      <c r="M45" s="76">
        <v>12</v>
      </c>
      <c r="N45" s="76">
        <v>0</v>
      </c>
      <c r="O45" s="76">
        <v>0</v>
      </c>
      <c r="P45" s="76">
        <f t="shared" si="1"/>
        <v>108</v>
      </c>
      <c r="Q45" s="77">
        <f t="shared" si="2"/>
        <v>42</v>
      </c>
    </row>
    <row r="46" spans="1:17" ht="15.75">
      <c r="A46" s="27">
        <v>43</v>
      </c>
      <c r="B46" s="80" t="s">
        <v>49</v>
      </c>
      <c r="C46" s="81" t="s">
        <v>155</v>
      </c>
      <c r="D46" s="81">
        <v>10</v>
      </c>
      <c r="E46" s="81">
        <v>6</v>
      </c>
      <c r="F46" s="81">
        <v>4</v>
      </c>
      <c r="G46" s="81">
        <v>3</v>
      </c>
      <c r="H46" s="81">
        <v>20</v>
      </c>
      <c r="I46" s="81">
        <f t="shared" si="0"/>
        <v>40</v>
      </c>
      <c r="J46" s="81" t="s">
        <v>199</v>
      </c>
      <c r="K46" s="82">
        <v>18</v>
      </c>
      <c r="L46" s="82">
        <v>12</v>
      </c>
      <c r="M46" s="82">
        <v>10</v>
      </c>
      <c r="N46" s="82">
        <v>20</v>
      </c>
      <c r="O46" s="82">
        <v>0</v>
      </c>
      <c r="P46" s="76">
        <f t="shared" si="1"/>
        <v>100</v>
      </c>
      <c r="Q46" s="77">
        <f t="shared" si="2"/>
        <v>43</v>
      </c>
    </row>
    <row r="47" spans="1:17" ht="15.75">
      <c r="A47" s="27">
        <v>44</v>
      </c>
      <c r="B47" s="80" t="s">
        <v>17</v>
      </c>
      <c r="C47" s="81" t="s">
        <v>154</v>
      </c>
      <c r="D47" s="81">
        <v>5</v>
      </c>
      <c r="E47" s="81">
        <v>12</v>
      </c>
      <c r="F47" s="81">
        <v>18</v>
      </c>
      <c r="G47" s="81">
        <v>15</v>
      </c>
      <c r="H47" s="81">
        <v>0</v>
      </c>
      <c r="I47" s="81">
        <f t="shared" si="0"/>
        <v>50</v>
      </c>
      <c r="J47" s="81" t="s">
        <v>197</v>
      </c>
      <c r="K47" s="76">
        <v>22</v>
      </c>
      <c r="L47" s="76">
        <v>0</v>
      </c>
      <c r="M47" s="76">
        <v>5</v>
      </c>
      <c r="N47" s="76">
        <v>0</v>
      </c>
      <c r="O47" s="76">
        <v>10</v>
      </c>
      <c r="P47" s="76">
        <f t="shared" si="1"/>
        <v>87</v>
      </c>
      <c r="Q47" s="77">
        <f t="shared" si="2"/>
        <v>44</v>
      </c>
    </row>
    <row r="48" spans="1:17" ht="16.5" thickBot="1">
      <c r="A48" s="27">
        <v>45</v>
      </c>
      <c r="B48" s="83" t="s">
        <v>59</v>
      </c>
      <c r="C48" s="84" t="s">
        <v>155</v>
      </c>
      <c r="D48" s="84">
        <v>10</v>
      </c>
      <c r="E48" s="84">
        <v>9</v>
      </c>
      <c r="F48" s="84">
        <v>16</v>
      </c>
      <c r="G48" s="84">
        <v>18</v>
      </c>
      <c r="H48" s="84">
        <v>21</v>
      </c>
      <c r="I48" s="84">
        <f t="shared" si="0"/>
        <v>65</v>
      </c>
      <c r="J48" s="84" t="s">
        <v>172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f t="shared" si="1"/>
        <v>65</v>
      </c>
      <c r="Q48" s="86">
        <f t="shared" si="2"/>
        <v>45</v>
      </c>
    </row>
    <row r="49" spans="2:17" ht="19.5" customHeight="1" thickTop="1">
      <c r="B49" s="126" t="s">
        <v>259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</row>
    <row r="50" spans="2:17" ht="36.75" customHeight="1">
      <c r="B50" s="127" t="s">
        <v>260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</row>
  </sheetData>
  <sheetProtection/>
  <mergeCells count="6">
    <mergeCell ref="K2:Q2"/>
    <mergeCell ref="B2:B3"/>
    <mergeCell ref="C2:J2"/>
    <mergeCell ref="B1:Q1"/>
    <mergeCell ref="B49:Q49"/>
    <mergeCell ref="B50:Q50"/>
  </mergeCells>
  <printOptions/>
  <pageMargins left="0.3937007874015748" right="0.3937007874015748" top="0.7874015748031497" bottom="0.7874015748031497" header="0.31496062992125984" footer="0.31496062992125984"/>
  <pageSetup fitToHeight="2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3.140625" style="0" bestFit="1" customWidth="1"/>
    <col min="2" max="2" width="30.140625" style="0" bestFit="1" customWidth="1"/>
    <col min="3" max="3" width="5.140625" style="0" bestFit="1" customWidth="1"/>
    <col min="4" max="4" width="7.140625" style="0" bestFit="1" customWidth="1"/>
    <col min="5" max="5" width="7.57421875" style="0" bestFit="1" customWidth="1"/>
    <col min="6" max="9" width="9.140625" style="0" bestFit="1" customWidth="1"/>
    <col min="10" max="10" width="9.421875" style="0" bestFit="1" customWidth="1"/>
    <col min="11" max="11" width="7.7109375" style="0" bestFit="1" customWidth="1"/>
    <col min="12" max="14" width="7.7109375" style="0" customWidth="1"/>
    <col min="15" max="15" width="8.28125" style="0" bestFit="1" customWidth="1"/>
    <col min="16" max="16" width="12.57421875" style="0" bestFit="1" customWidth="1"/>
  </cols>
  <sheetData>
    <row r="1" spans="2:16" ht="34.5" thickBot="1">
      <c r="B1" s="125" t="s">
        <v>230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2:16" ht="21">
      <c r="B2" s="128" t="s">
        <v>177</v>
      </c>
      <c r="C2" s="130" t="s">
        <v>222</v>
      </c>
      <c r="D2" s="130"/>
      <c r="E2" s="130"/>
      <c r="F2" s="130"/>
      <c r="G2" s="130"/>
      <c r="H2" s="130"/>
      <c r="I2" s="130"/>
      <c r="J2" s="130"/>
      <c r="K2" s="130" t="s">
        <v>224</v>
      </c>
      <c r="L2" s="130"/>
      <c r="M2" s="130"/>
      <c r="N2" s="130"/>
      <c r="O2" s="130"/>
      <c r="P2" s="131"/>
    </row>
    <row r="3" spans="2:16" ht="89.25">
      <c r="B3" s="129"/>
      <c r="C3" s="64" t="s">
        <v>176</v>
      </c>
      <c r="D3" s="61" t="s">
        <v>175</v>
      </c>
      <c r="E3" s="61" t="s">
        <v>200</v>
      </c>
      <c r="F3" s="62" t="s">
        <v>213</v>
      </c>
      <c r="G3" s="62" t="s">
        <v>206</v>
      </c>
      <c r="H3" s="62" t="s">
        <v>216</v>
      </c>
      <c r="I3" s="62" t="s">
        <v>232</v>
      </c>
      <c r="J3" s="61" t="s">
        <v>226</v>
      </c>
      <c r="K3" s="61" t="s">
        <v>231</v>
      </c>
      <c r="L3" s="62" t="s">
        <v>240</v>
      </c>
      <c r="M3" s="62" t="s">
        <v>246</v>
      </c>
      <c r="N3" s="62" t="s">
        <v>250</v>
      </c>
      <c r="O3" s="62" t="s">
        <v>255</v>
      </c>
      <c r="P3" s="63" t="s">
        <v>228</v>
      </c>
    </row>
    <row r="4" spans="1:16" ht="18">
      <c r="A4" s="27">
        <v>1</v>
      </c>
      <c r="B4" s="52" t="s">
        <v>73</v>
      </c>
      <c r="C4" s="43" t="s">
        <v>156</v>
      </c>
      <c r="D4" s="43">
        <v>33</v>
      </c>
      <c r="E4" s="43">
        <v>23</v>
      </c>
      <c r="F4" s="43">
        <v>29</v>
      </c>
      <c r="G4" s="44">
        <v>35</v>
      </c>
      <c r="H4" s="45">
        <v>36</v>
      </c>
      <c r="I4" s="44">
        <f aca="true" t="shared" si="0" ref="I4:I35">SUM(D4:H4)-MIN(D4:H4)</f>
        <v>133</v>
      </c>
      <c r="J4" s="43" t="s">
        <v>156</v>
      </c>
      <c r="K4" s="90">
        <v>39</v>
      </c>
      <c r="L4" s="90">
        <v>0</v>
      </c>
      <c r="M4" s="90">
        <v>39</v>
      </c>
      <c r="N4" s="90">
        <v>32</v>
      </c>
      <c r="O4" s="90">
        <f>SUM(D4:H4,K4:N4)-MIN(D4:H4)-MIN(SMALL(D4:H4,2),K4:N4)</f>
        <v>243</v>
      </c>
      <c r="P4" s="91">
        <v>1</v>
      </c>
    </row>
    <row r="5" spans="1:16" ht="18">
      <c r="A5" s="27">
        <v>2</v>
      </c>
      <c r="B5" s="53" t="s">
        <v>91</v>
      </c>
      <c r="C5" s="34" t="s">
        <v>157</v>
      </c>
      <c r="D5" s="34">
        <v>24</v>
      </c>
      <c r="E5" s="34">
        <v>33</v>
      </c>
      <c r="F5" s="34">
        <v>39</v>
      </c>
      <c r="G5" s="46">
        <v>37.5</v>
      </c>
      <c r="H5" s="47">
        <v>0</v>
      </c>
      <c r="I5" s="46">
        <f t="shared" si="0"/>
        <v>133.5</v>
      </c>
      <c r="J5" s="34" t="s">
        <v>154</v>
      </c>
      <c r="K5" s="92">
        <v>37</v>
      </c>
      <c r="L5" s="92">
        <v>27.5</v>
      </c>
      <c r="M5" s="92">
        <v>38</v>
      </c>
      <c r="N5" s="92">
        <v>28</v>
      </c>
      <c r="O5" s="92">
        <f>SUM(D5:H5,K5:N5)-MIN(D5:H5)-MIN(SMALL(D5:H5,2),J5:N5)</f>
        <v>240</v>
      </c>
      <c r="P5" s="93">
        <f>IF(O4=O5,P4,A5)</f>
        <v>2</v>
      </c>
    </row>
    <row r="6" spans="1:16" ht="18">
      <c r="A6" s="27">
        <v>3</v>
      </c>
      <c r="B6" s="55" t="s">
        <v>67</v>
      </c>
      <c r="C6" s="33" t="s">
        <v>156</v>
      </c>
      <c r="D6" s="33">
        <v>42</v>
      </c>
      <c r="E6" s="33">
        <v>20</v>
      </c>
      <c r="F6" s="33">
        <v>34</v>
      </c>
      <c r="G6" s="50">
        <v>38</v>
      </c>
      <c r="H6" s="51">
        <v>0</v>
      </c>
      <c r="I6" s="50">
        <f t="shared" si="0"/>
        <v>134</v>
      </c>
      <c r="J6" s="33" t="s">
        <v>161</v>
      </c>
      <c r="K6" s="94">
        <v>28.5</v>
      </c>
      <c r="L6" s="94">
        <v>23.5</v>
      </c>
      <c r="M6" s="94">
        <v>37</v>
      </c>
      <c r="N6" s="94">
        <v>32</v>
      </c>
      <c r="O6" s="94">
        <f aca="true" t="shared" si="1" ref="O6:O37">SUM(D6:H6,K6:N6)-MIN(D6:H6)-MIN(SMALL(D6:H6,2),K6:N6)</f>
        <v>235</v>
      </c>
      <c r="P6" s="95">
        <f aca="true" t="shared" si="2" ref="P6:P58">IF(O5=O6,P5,A6)</f>
        <v>3</v>
      </c>
    </row>
    <row r="7" spans="1:16" ht="18">
      <c r="A7" s="27">
        <v>4</v>
      </c>
      <c r="B7" s="53" t="s">
        <v>86</v>
      </c>
      <c r="C7" s="34" t="s">
        <v>157</v>
      </c>
      <c r="D7" s="34">
        <v>30</v>
      </c>
      <c r="E7" s="34">
        <v>37</v>
      </c>
      <c r="F7" s="34">
        <v>32</v>
      </c>
      <c r="G7" s="46">
        <v>18</v>
      </c>
      <c r="H7" s="47">
        <v>33</v>
      </c>
      <c r="I7" s="46">
        <f t="shared" si="0"/>
        <v>132</v>
      </c>
      <c r="J7" s="34" t="s">
        <v>157</v>
      </c>
      <c r="K7" s="46">
        <v>34.5</v>
      </c>
      <c r="L7" s="46">
        <v>27.5</v>
      </c>
      <c r="M7" s="46">
        <v>38</v>
      </c>
      <c r="N7" s="46">
        <v>28</v>
      </c>
      <c r="O7" s="46">
        <f t="shared" si="1"/>
        <v>232.5</v>
      </c>
      <c r="P7" s="72">
        <f t="shared" si="2"/>
        <v>4</v>
      </c>
    </row>
    <row r="8" spans="1:16" ht="18">
      <c r="A8" s="27">
        <v>5</v>
      </c>
      <c r="B8" s="55" t="s">
        <v>108</v>
      </c>
      <c r="C8" s="33" t="s">
        <v>157</v>
      </c>
      <c r="D8" s="33">
        <v>30</v>
      </c>
      <c r="E8" s="33">
        <v>32</v>
      </c>
      <c r="F8" s="33">
        <v>34</v>
      </c>
      <c r="G8" s="50">
        <v>38</v>
      </c>
      <c r="H8" s="51">
        <v>0</v>
      </c>
      <c r="I8" s="50">
        <f t="shared" si="0"/>
        <v>134</v>
      </c>
      <c r="J8" s="33" t="s">
        <v>161</v>
      </c>
      <c r="K8" s="46">
        <v>32.5</v>
      </c>
      <c r="L8" s="46">
        <v>31</v>
      </c>
      <c r="M8" s="46">
        <v>34</v>
      </c>
      <c r="N8" s="46">
        <v>28</v>
      </c>
      <c r="O8" s="46">
        <f t="shared" si="1"/>
        <v>231.5</v>
      </c>
      <c r="P8" s="72">
        <f t="shared" si="2"/>
        <v>5</v>
      </c>
    </row>
    <row r="9" spans="1:16" ht="18">
      <c r="A9" s="27">
        <v>6</v>
      </c>
      <c r="B9" s="54" t="s">
        <v>90</v>
      </c>
      <c r="C9" s="36" t="s">
        <v>157</v>
      </c>
      <c r="D9" s="36">
        <v>33</v>
      </c>
      <c r="E9" s="36">
        <v>33</v>
      </c>
      <c r="F9" s="36">
        <v>36</v>
      </c>
      <c r="G9" s="48">
        <v>37.5</v>
      </c>
      <c r="H9" s="49">
        <v>31</v>
      </c>
      <c r="I9" s="48">
        <f t="shared" si="0"/>
        <v>139.5</v>
      </c>
      <c r="J9" s="36" t="s">
        <v>160</v>
      </c>
      <c r="K9" s="46">
        <v>30.5</v>
      </c>
      <c r="L9" s="46">
        <v>20</v>
      </c>
      <c r="M9" s="46">
        <v>30</v>
      </c>
      <c r="N9" s="46">
        <v>31</v>
      </c>
      <c r="O9" s="46">
        <f t="shared" si="1"/>
        <v>231</v>
      </c>
      <c r="P9" s="72">
        <f t="shared" si="2"/>
        <v>6</v>
      </c>
    </row>
    <row r="10" spans="1:16" ht="18">
      <c r="A10" s="27">
        <v>7</v>
      </c>
      <c r="B10" s="53" t="s">
        <v>111</v>
      </c>
      <c r="C10" s="34" t="s">
        <v>157</v>
      </c>
      <c r="D10" s="34">
        <v>15</v>
      </c>
      <c r="E10" s="34">
        <v>33</v>
      </c>
      <c r="F10" s="34">
        <v>30</v>
      </c>
      <c r="G10" s="46">
        <v>27</v>
      </c>
      <c r="H10" s="47">
        <v>39</v>
      </c>
      <c r="I10" s="46">
        <f t="shared" si="0"/>
        <v>129</v>
      </c>
      <c r="J10" s="34" t="s">
        <v>158</v>
      </c>
      <c r="K10" s="46">
        <v>36.5</v>
      </c>
      <c r="L10" s="46">
        <v>27.5</v>
      </c>
      <c r="M10" s="46">
        <v>37</v>
      </c>
      <c r="N10" s="46">
        <v>25</v>
      </c>
      <c r="O10" s="46">
        <f t="shared" si="1"/>
        <v>230</v>
      </c>
      <c r="P10" s="72">
        <f t="shared" si="2"/>
        <v>7</v>
      </c>
    </row>
    <row r="11" spans="1:16" ht="18">
      <c r="A11" s="27">
        <v>8</v>
      </c>
      <c r="B11" s="53" t="s">
        <v>148</v>
      </c>
      <c r="C11" s="34" t="s">
        <v>156</v>
      </c>
      <c r="D11" s="34">
        <v>24</v>
      </c>
      <c r="E11" s="34">
        <v>23</v>
      </c>
      <c r="F11" s="34">
        <v>31</v>
      </c>
      <c r="G11" s="46">
        <v>32.5</v>
      </c>
      <c r="H11" s="47">
        <v>34</v>
      </c>
      <c r="I11" s="46">
        <f t="shared" si="0"/>
        <v>121.5</v>
      </c>
      <c r="J11" s="34" t="s">
        <v>151</v>
      </c>
      <c r="K11" s="46">
        <v>29</v>
      </c>
      <c r="L11" s="46">
        <v>38</v>
      </c>
      <c r="M11" s="46">
        <v>40</v>
      </c>
      <c r="N11" s="46">
        <v>0</v>
      </c>
      <c r="O11" s="46">
        <f t="shared" si="1"/>
        <v>228.5</v>
      </c>
      <c r="P11" s="72">
        <f t="shared" si="2"/>
        <v>8</v>
      </c>
    </row>
    <row r="12" spans="1:16" ht="18">
      <c r="A12" s="27">
        <v>9</v>
      </c>
      <c r="B12" s="53" t="s">
        <v>110</v>
      </c>
      <c r="C12" s="34" t="s">
        <v>157</v>
      </c>
      <c r="D12" s="34">
        <v>30</v>
      </c>
      <c r="E12" s="34">
        <v>0</v>
      </c>
      <c r="F12" s="34">
        <v>36</v>
      </c>
      <c r="G12" s="46">
        <v>31.5</v>
      </c>
      <c r="H12" s="47">
        <v>0</v>
      </c>
      <c r="I12" s="46">
        <f t="shared" si="0"/>
        <v>97.5</v>
      </c>
      <c r="J12" s="34" t="s">
        <v>184</v>
      </c>
      <c r="K12" s="46">
        <v>38</v>
      </c>
      <c r="L12" s="46">
        <v>25.5</v>
      </c>
      <c r="M12" s="46">
        <v>37</v>
      </c>
      <c r="N12" s="46">
        <v>25</v>
      </c>
      <c r="O12" s="46">
        <f t="shared" si="1"/>
        <v>223</v>
      </c>
      <c r="P12" s="72">
        <f t="shared" si="2"/>
        <v>9</v>
      </c>
    </row>
    <row r="13" spans="1:16" ht="18">
      <c r="A13" s="27">
        <v>10</v>
      </c>
      <c r="B13" s="53" t="s">
        <v>93</v>
      </c>
      <c r="C13" s="34" t="s">
        <v>157</v>
      </c>
      <c r="D13" s="34">
        <v>21</v>
      </c>
      <c r="E13" s="34">
        <v>33</v>
      </c>
      <c r="F13" s="34">
        <v>0</v>
      </c>
      <c r="G13" s="46">
        <v>0</v>
      </c>
      <c r="H13" s="47">
        <v>36</v>
      </c>
      <c r="I13" s="46">
        <f t="shared" si="0"/>
        <v>90</v>
      </c>
      <c r="J13" s="34" t="s">
        <v>168</v>
      </c>
      <c r="K13" s="46">
        <v>35.5</v>
      </c>
      <c r="L13" s="46">
        <v>27</v>
      </c>
      <c r="M13" s="46">
        <v>32</v>
      </c>
      <c r="N13" s="46">
        <v>37</v>
      </c>
      <c r="O13" s="46">
        <f t="shared" si="1"/>
        <v>221.5</v>
      </c>
      <c r="P13" s="72">
        <f t="shared" si="2"/>
        <v>10</v>
      </c>
    </row>
    <row r="14" spans="1:16" ht="18">
      <c r="A14" s="27">
        <v>11</v>
      </c>
      <c r="B14" s="53" t="s">
        <v>89</v>
      </c>
      <c r="C14" s="34" t="s">
        <v>157</v>
      </c>
      <c r="D14" s="34">
        <v>12</v>
      </c>
      <c r="E14" s="34">
        <v>27</v>
      </c>
      <c r="F14" s="34">
        <v>27</v>
      </c>
      <c r="G14" s="46">
        <v>28.5</v>
      </c>
      <c r="H14" s="47">
        <v>37</v>
      </c>
      <c r="I14" s="46">
        <f t="shared" si="0"/>
        <v>119.5</v>
      </c>
      <c r="J14" s="34" t="s">
        <v>179</v>
      </c>
      <c r="K14" s="46">
        <v>39.5</v>
      </c>
      <c r="L14" s="46">
        <v>28</v>
      </c>
      <c r="M14" s="46">
        <v>31</v>
      </c>
      <c r="N14" s="46">
        <v>28</v>
      </c>
      <c r="O14" s="46">
        <f t="shared" si="1"/>
        <v>219</v>
      </c>
      <c r="P14" s="72">
        <f t="shared" si="2"/>
        <v>11</v>
      </c>
    </row>
    <row r="15" spans="1:16" ht="18">
      <c r="A15" s="27">
        <v>12</v>
      </c>
      <c r="B15" s="53" t="s">
        <v>0</v>
      </c>
      <c r="C15" s="34" t="s">
        <v>157</v>
      </c>
      <c r="D15" s="34">
        <v>24</v>
      </c>
      <c r="E15" s="34">
        <v>34</v>
      </c>
      <c r="F15" s="34">
        <v>0</v>
      </c>
      <c r="G15" s="46">
        <v>31.5</v>
      </c>
      <c r="H15" s="47">
        <v>36</v>
      </c>
      <c r="I15" s="46">
        <f t="shared" si="0"/>
        <v>125.5</v>
      </c>
      <c r="J15" s="34" t="s">
        <v>159</v>
      </c>
      <c r="K15" s="46">
        <v>29</v>
      </c>
      <c r="L15" s="46">
        <v>21</v>
      </c>
      <c r="M15" s="46">
        <v>34</v>
      </c>
      <c r="N15" s="46">
        <v>28</v>
      </c>
      <c r="O15" s="46">
        <f t="shared" si="1"/>
        <v>216.5</v>
      </c>
      <c r="P15" s="72">
        <f t="shared" si="2"/>
        <v>12</v>
      </c>
    </row>
    <row r="16" spans="1:16" ht="18">
      <c r="A16" s="27">
        <v>13</v>
      </c>
      <c r="B16" s="53" t="s">
        <v>103</v>
      </c>
      <c r="C16" s="34" t="s">
        <v>157</v>
      </c>
      <c r="D16" s="34">
        <v>30</v>
      </c>
      <c r="E16" s="34">
        <v>25</v>
      </c>
      <c r="F16" s="34">
        <v>31</v>
      </c>
      <c r="G16" s="46">
        <v>0</v>
      </c>
      <c r="H16" s="47">
        <v>35</v>
      </c>
      <c r="I16" s="46">
        <f t="shared" si="0"/>
        <v>121</v>
      </c>
      <c r="J16" s="34" t="s">
        <v>178</v>
      </c>
      <c r="K16" s="46">
        <v>32.5</v>
      </c>
      <c r="L16" s="46">
        <v>28.5</v>
      </c>
      <c r="M16" s="46">
        <v>31</v>
      </c>
      <c r="N16" s="46">
        <v>28</v>
      </c>
      <c r="O16" s="46">
        <f t="shared" si="1"/>
        <v>216</v>
      </c>
      <c r="P16" s="72">
        <f t="shared" si="2"/>
        <v>13</v>
      </c>
    </row>
    <row r="17" spans="1:16" ht="18">
      <c r="A17" s="27">
        <v>14</v>
      </c>
      <c r="B17" s="53" t="s">
        <v>60</v>
      </c>
      <c r="C17" s="34" t="s">
        <v>156</v>
      </c>
      <c r="D17" s="34">
        <v>12</v>
      </c>
      <c r="E17" s="34">
        <v>27</v>
      </c>
      <c r="F17" s="34">
        <v>34</v>
      </c>
      <c r="G17" s="46">
        <v>25</v>
      </c>
      <c r="H17" s="47">
        <v>31</v>
      </c>
      <c r="I17" s="46">
        <f t="shared" si="0"/>
        <v>117</v>
      </c>
      <c r="J17" s="34" t="s">
        <v>152</v>
      </c>
      <c r="K17" s="46">
        <v>29</v>
      </c>
      <c r="L17" s="46">
        <v>37.5</v>
      </c>
      <c r="M17" s="46">
        <v>28</v>
      </c>
      <c r="N17" s="46">
        <v>29</v>
      </c>
      <c r="O17" s="46">
        <f t="shared" si="1"/>
        <v>215.5</v>
      </c>
      <c r="P17" s="72">
        <f t="shared" si="2"/>
        <v>14</v>
      </c>
    </row>
    <row r="18" spans="1:16" ht="18">
      <c r="A18" s="27">
        <v>15</v>
      </c>
      <c r="B18" s="53" t="s">
        <v>103</v>
      </c>
      <c r="C18" s="34" t="s">
        <v>157</v>
      </c>
      <c r="D18" s="34">
        <v>21</v>
      </c>
      <c r="E18" s="34">
        <v>33</v>
      </c>
      <c r="F18" s="34">
        <v>31</v>
      </c>
      <c r="G18" s="46">
        <v>32.5</v>
      </c>
      <c r="H18" s="47">
        <v>37</v>
      </c>
      <c r="I18" s="46">
        <f t="shared" si="0"/>
        <v>133.5</v>
      </c>
      <c r="J18" s="34" t="s">
        <v>154</v>
      </c>
      <c r="K18" s="46">
        <v>28</v>
      </c>
      <c r="L18" s="46">
        <v>22</v>
      </c>
      <c r="M18" s="46">
        <v>29</v>
      </c>
      <c r="N18" s="46">
        <v>19</v>
      </c>
      <c r="O18" s="46">
        <f t="shared" si="1"/>
        <v>212.5</v>
      </c>
      <c r="P18" s="72">
        <f t="shared" si="2"/>
        <v>15</v>
      </c>
    </row>
    <row r="19" spans="1:16" ht="18">
      <c r="A19" s="27">
        <v>16</v>
      </c>
      <c r="B19" s="53" t="s">
        <v>71</v>
      </c>
      <c r="C19" s="34" t="s">
        <v>156</v>
      </c>
      <c r="D19" s="34">
        <v>24</v>
      </c>
      <c r="E19" s="34">
        <v>18</v>
      </c>
      <c r="F19" s="34">
        <v>31</v>
      </c>
      <c r="G19" s="46">
        <v>26.5</v>
      </c>
      <c r="H19" s="47">
        <v>32</v>
      </c>
      <c r="I19" s="46">
        <f t="shared" si="0"/>
        <v>113.5</v>
      </c>
      <c r="J19" s="34" t="s">
        <v>153</v>
      </c>
      <c r="K19" s="46">
        <v>25</v>
      </c>
      <c r="L19" s="46">
        <v>34</v>
      </c>
      <c r="M19" s="46">
        <v>36</v>
      </c>
      <c r="N19" s="46">
        <v>26</v>
      </c>
      <c r="O19" s="46">
        <f t="shared" si="1"/>
        <v>210.5</v>
      </c>
      <c r="P19" s="72">
        <f t="shared" si="2"/>
        <v>16</v>
      </c>
    </row>
    <row r="20" spans="1:16" ht="18">
      <c r="A20" s="27">
        <v>17</v>
      </c>
      <c r="B20" s="53" t="s">
        <v>92</v>
      </c>
      <c r="C20" s="34" t="s">
        <v>157</v>
      </c>
      <c r="D20" s="34">
        <v>21</v>
      </c>
      <c r="E20" s="34">
        <v>26</v>
      </c>
      <c r="F20" s="34">
        <v>0</v>
      </c>
      <c r="G20" s="46">
        <v>32</v>
      </c>
      <c r="H20" s="47">
        <v>0</v>
      </c>
      <c r="I20" s="46">
        <f t="shared" si="0"/>
        <v>79</v>
      </c>
      <c r="J20" s="34" t="s">
        <v>191</v>
      </c>
      <c r="K20" s="46">
        <v>29</v>
      </c>
      <c r="L20" s="46">
        <v>22.5</v>
      </c>
      <c r="M20" s="46">
        <v>29</v>
      </c>
      <c r="N20" s="46">
        <v>34</v>
      </c>
      <c r="O20" s="46">
        <f t="shared" si="1"/>
        <v>193.5</v>
      </c>
      <c r="P20" s="72">
        <f t="shared" si="2"/>
        <v>17</v>
      </c>
    </row>
    <row r="21" spans="1:16" ht="18">
      <c r="A21" s="27">
        <v>18</v>
      </c>
      <c r="B21" s="53" t="s">
        <v>79</v>
      </c>
      <c r="C21" s="34" t="s">
        <v>156</v>
      </c>
      <c r="D21" s="34">
        <v>15</v>
      </c>
      <c r="E21" s="34">
        <v>27</v>
      </c>
      <c r="F21" s="34">
        <v>29</v>
      </c>
      <c r="G21" s="46">
        <v>21</v>
      </c>
      <c r="H21" s="47">
        <v>20</v>
      </c>
      <c r="I21" s="46">
        <f t="shared" si="0"/>
        <v>97</v>
      </c>
      <c r="J21" s="34" t="s">
        <v>185</v>
      </c>
      <c r="K21" s="46">
        <v>19</v>
      </c>
      <c r="L21" s="46">
        <v>29.5</v>
      </c>
      <c r="M21" s="46">
        <v>35</v>
      </c>
      <c r="N21" s="46">
        <v>32</v>
      </c>
      <c r="O21" s="46">
        <f t="shared" si="1"/>
        <v>193.5</v>
      </c>
      <c r="P21" s="72">
        <f t="shared" si="2"/>
        <v>17</v>
      </c>
    </row>
    <row r="22" spans="1:16" ht="18">
      <c r="A22" s="27">
        <v>19</v>
      </c>
      <c r="B22" s="53" t="s">
        <v>88</v>
      </c>
      <c r="C22" s="34" t="s">
        <v>157</v>
      </c>
      <c r="D22" s="34">
        <v>15</v>
      </c>
      <c r="E22" s="34">
        <v>30</v>
      </c>
      <c r="F22" s="34">
        <v>29</v>
      </c>
      <c r="G22" s="46">
        <v>27</v>
      </c>
      <c r="H22" s="47">
        <v>22</v>
      </c>
      <c r="I22" s="46">
        <f t="shared" si="0"/>
        <v>108</v>
      </c>
      <c r="J22" s="34" t="s">
        <v>180</v>
      </c>
      <c r="K22" s="46">
        <v>24.5</v>
      </c>
      <c r="L22" s="46">
        <v>26.5</v>
      </c>
      <c r="M22" s="46">
        <v>28</v>
      </c>
      <c r="N22" s="46">
        <v>28</v>
      </c>
      <c r="O22" s="46">
        <f t="shared" si="1"/>
        <v>193</v>
      </c>
      <c r="P22" s="72">
        <f t="shared" si="2"/>
        <v>19</v>
      </c>
    </row>
    <row r="23" spans="1:16" ht="18">
      <c r="A23" s="27">
        <v>20</v>
      </c>
      <c r="B23" s="53" t="s">
        <v>75</v>
      </c>
      <c r="C23" s="34" t="s">
        <v>156</v>
      </c>
      <c r="D23" s="34">
        <v>9</v>
      </c>
      <c r="E23" s="34">
        <v>21</v>
      </c>
      <c r="F23" s="34">
        <v>0</v>
      </c>
      <c r="G23" s="46">
        <v>25.5</v>
      </c>
      <c r="H23" s="47">
        <v>38</v>
      </c>
      <c r="I23" s="46">
        <f t="shared" si="0"/>
        <v>93.5</v>
      </c>
      <c r="J23" s="34" t="s">
        <v>187</v>
      </c>
      <c r="K23" s="46">
        <v>33</v>
      </c>
      <c r="L23" s="46">
        <v>31.5</v>
      </c>
      <c r="M23" s="46">
        <v>32</v>
      </c>
      <c r="N23" s="46">
        <v>0</v>
      </c>
      <c r="O23" s="46">
        <f t="shared" si="1"/>
        <v>190</v>
      </c>
      <c r="P23" s="72">
        <f t="shared" si="2"/>
        <v>20</v>
      </c>
    </row>
    <row r="24" spans="1:16" ht="18">
      <c r="A24" s="27">
        <v>21</v>
      </c>
      <c r="B24" s="53" t="s">
        <v>83</v>
      </c>
      <c r="C24" s="34" t="s">
        <v>156</v>
      </c>
      <c r="D24" s="34">
        <v>21</v>
      </c>
      <c r="E24" s="34">
        <v>25</v>
      </c>
      <c r="F24" s="34">
        <v>25</v>
      </c>
      <c r="G24" s="46">
        <v>9.5</v>
      </c>
      <c r="H24" s="47">
        <v>28</v>
      </c>
      <c r="I24" s="46">
        <f t="shared" si="0"/>
        <v>99</v>
      </c>
      <c r="J24" s="34" t="s">
        <v>183</v>
      </c>
      <c r="K24" s="46">
        <v>21.5</v>
      </c>
      <c r="L24" s="46">
        <v>26.5</v>
      </c>
      <c r="M24" s="46">
        <v>36</v>
      </c>
      <c r="N24" s="46">
        <v>23</v>
      </c>
      <c r="O24" s="46">
        <f t="shared" si="1"/>
        <v>185</v>
      </c>
      <c r="P24" s="72">
        <f t="shared" si="2"/>
        <v>21</v>
      </c>
    </row>
    <row r="25" spans="1:16" ht="18">
      <c r="A25" s="27">
        <v>22</v>
      </c>
      <c r="B25" s="53" t="s">
        <v>109</v>
      </c>
      <c r="C25" s="34" t="s">
        <v>157</v>
      </c>
      <c r="D25" s="34">
        <v>27</v>
      </c>
      <c r="E25" s="34">
        <v>26</v>
      </c>
      <c r="F25" s="34">
        <v>28</v>
      </c>
      <c r="G25" s="46">
        <v>20</v>
      </c>
      <c r="H25" s="47">
        <v>0</v>
      </c>
      <c r="I25" s="46">
        <f t="shared" si="0"/>
        <v>101</v>
      </c>
      <c r="J25" s="34" t="s">
        <v>165</v>
      </c>
      <c r="K25" s="46">
        <v>27.5</v>
      </c>
      <c r="L25" s="46">
        <v>23</v>
      </c>
      <c r="M25" s="46">
        <v>31</v>
      </c>
      <c r="N25" s="46">
        <v>22</v>
      </c>
      <c r="O25" s="46">
        <f t="shared" si="1"/>
        <v>184.5</v>
      </c>
      <c r="P25" s="72">
        <f t="shared" si="2"/>
        <v>22</v>
      </c>
    </row>
    <row r="26" spans="1:16" ht="18">
      <c r="A26" s="27">
        <v>23</v>
      </c>
      <c r="B26" s="53" t="s">
        <v>76</v>
      </c>
      <c r="C26" s="34" t="s">
        <v>156</v>
      </c>
      <c r="D26" s="34">
        <v>18</v>
      </c>
      <c r="E26" s="34">
        <v>22</v>
      </c>
      <c r="F26" s="34">
        <v>27</v>
      </c>
      <c r="G26" s="46">
        <v>17.5</v>
      </c>
      <c r="H26" s="47">
        <v>19</v>
      </c>
      <c r="I26" s="46">
        <f t="shared" si="0"/>
        <v>86</v>
      </c>
      <c r="J26" s="34" t="s">
        <v>205</v>
      </c>
      <c r="K26" s="46">
        <v>21</v>
      </c>
      <c r="L26" s="46">
        <v>31</v>
      </c>
      <c r="M26" s="46">
        <v>32</v>
      </c>
      <c r="N26" s="46">
        <v>29</v>
      </c>
      <c r="O26" s="46">
        <f t="shared" si="1"/>
        <v>181</v>
      </c>
      <c r="P26" s="72">
        <f t="shared" si="2"/>
        <v>23</v>
      </c>
    </row>
    <row r="27" spans="1:16" ht="18">
      <c r="A27" s="27">
        <v>24</v>
      </c>
      <c r="B27" s="53" t="s">
        <v>82</v>
      </c>
      <c r="C27" s="34" t="s">
        <v>156</v>
      </c>
      <c r="D27" s="34">
        <v>15</v>
      </c>
      <c r="E27" s="34">
        <v>15</v>
      </c>
      <c r="F27" s="34">
        <v>29</v>
      </c>
      <c r="G27" s="46">
        <v>23.5</v>
      </c>
      <c r="H27" s="47">
        <v>29</v>
      </c>
      <c r="I27" s="46">
        <f t="shared" si="0"/>
        <v>96.5</v>
      </c>
      <c r="J27" s="34" t="s">
        <v>186</v>
      </c>
      <c r="K27" s="46">
        <v>18</v>
      </c>
      <c r="L27" s="46">
        <v>22.5</v>
      </c>
      <c r="M27" s="46">
        <v>26</v>
      </c>
      <c r="N27" s="46">
        <v>32</v>
      </c>
      <c r="O27" s="46">
        <f t="shared" si="1"/>
        <v>180</v>
      </c>
      <c r="P27" s="72">
        <f t="shared" si="2"/>
        <v>24</v>
      </c>
    </row>
    <row r="28" spans="1:16" ht="18">
      <c r="A28" s="27">
        <v>25</v>
      </c>
      <c r="B28" s="53" t="s">
        <v>104</v>
      </c>
      <c r="C28" s="34" t="s">
        <v>157</v>
      </c>
      <c r="D28" s="34">
        <v>24</v>
      </c>
      <c r="E28" s="34">
        <v>29</v>
      </c>
      <c r="F28" s="34">
        <v>23</v>
      </c>
      <c r="G28" s="46">
        <v>14</v>
      </c>
      <c r="H28" s="47">
        <v>24</v>
      </c>
      <c r="I28" s="46">
        <f t="shared" si="0"/>
        <v>100</v>
      </c>
      <c r="J28" s="34" t="s">
        <v>182</v>
      </c>
      <c r="K28" s="46">
        <v>24</v>
      </c>
      <c r="L28" s="46">
        <v>25.5</v>
      </c>
      <c r="M28" s="46">
        <v>28</v>
      </c>
      <c r="N28" s="46">
        <v>25</v>
      </c>
      <c r="O28" s="46">
        <f t="shared" si="1"/>
        <v>179.5</v>
      </c>
      <c r="P28" s="72">
        <f t="shared" si="2"/>
        <v>25</v>
      </c>
    </row>
    <row r="29" spans="1:16" ht="18">
      <c r="A29" s="27">
        <v>26</v>
      </c>
      <c r="B29" s="53" t="s">
        <v>105</v>
      </c>
      <c r="C29" s="34" t="s">
        <v>157</v>
      </c>
      <c r="D29" s="34">
        <v>15</v>
      </c>
      <c r="E29" s="34">
        <v>27</v>
      </c>
      <c r="F29" s="34">
        <v>26</v>
      </c>
      <c r="G29" s="46">
        <v>26</v>
      </c>
      <c r="H29" s="47">
        <v>23</v>
      </c>
      <c r="I29" s="46">
        <f t="shared" si="0"/>
        <v>102</v>
      </c>
      <c r="J29" s="34" t="s">
        <v>181</v>
      </c>
      <c r="K29" s="46">
        <v>20.5</v>
      </c>
      <c r="L29" s="46">
        <v>16</v>
      </c>
      <c r="M29" s="46">
        <v>30</v>
      </c>
      <c r="N29" s="46">
        <v>25</v>
      </c>
      <c r="O29" s="46">
        <f t="shared" si="1"/>
        <v>177.5</v>
      </c>
      <c r="P29" s="72">
        <f t="shared" si="2"/>
        <v>26</v>
      </c>
    </row>
    <row r="30" spans="1:16" ht="18">
      <c r="A30" s="27">
        <v>27</v>
      </c>
      <c r="B30" s="53" t="s">
        <v>81</v>
      </c>
      <c r="C30" s="34" t="s">
        <v>156</v>
      </c>
      <c r="D30" s="34">
        <v>15</v>
      </c>
      <c r="E30" s="34">
        <v>17</v>
      </c>
      <c r="F30" s="34">
        <v>28</v>
      </c>
      <c r="G30" s="46">
        <v>16</v>
      </c>
      <c r="H30" s="47">
        <v>35</v>
      </c>
      <c r="I30" s="46">
        <f t="shared" si="0"/>
        <v>96</v>
      </c>
      <c r="J30" s="34" t="s">
        <v>166</v>
      </c>
      <c r="K30" s="46">
        <v>25</v>
      </c>
      <c r="L30" s="46">
        <v>27.5</v>
      </c>
      <c r="M30" s="46">
        <v>18</v>
      </c>
      <c r="N30" s="46">
        <v>26</v>
      </c>
      <c r="O30" s="46">
        <f t="shared" si="1"/>
        <v>176.5</v>
      </c>
      <c r="P30" s="72">
        <f t="shared" si="2"/>
        <v>27</v>
      </c>
    </row>
    <row r="31" spans="1:16" ht="18">
      <c r="A31" s="27">
        <v>28</v>
      </c>
      <c r="B31" s="53" t="s">
        <v>61</v>
      </c>
      <c r="C31" s="34" t="s">
        <v>156</v>
      </c>
      <c r="D31" s="34">
        <v>21</v>
      </c>
      <c r="E31" s="34">
        <v>14</v>
      </c>
      <c r="F31" s="34">
        <v>0</v>
      </c>
      <c r="G31" s="46">
        <v>0</v>
      </c>
      <c r="H31" s="47">
        <v>38</v>
      </c>
      <c r="I31" s="46">
        <f t="shared" si="0"/>
        <v>73</v>
      </c>
      <c r="J31" s="34" t="s">
        <v>172</v>
      </c>
      <c r="K31" s="46">
        <v>25</v>
      </c>
      <c r="L31" s="46">
        <v>25</v>
      </c>
      <c r="M31" s="46">
        <v>34</v>
      </c>
      <c r="N31" s="46">
        <v>17</v>
      </c>
      <c r="O31" s="46">
        <f t="shared" si="1"/>
        <v>174</v>
      </c>
      <c r="P31" s="72">
        <f t="shared" si="2"/>
        <v>28</v>
      </c>
    </row>
    <row r="32" spans="1:16" ht="18">
      <c r="A32" s="27">
        <v>29</v>
      </c>
      <c r="B32" s="53" t="s">
        <v>78</v>
      </c>
      <c r="C32" s="34" t="s">
        <v>156</v>
      </c>
      <c r="D32" s="34">
        <v>30</v>
      </c>
      <c r="E32" s="34">
        <v>20</v>
      </c>
      <c r="F32" s="34">
        <v>25</v>
      </c>
      <c r="G32" s="46">
        <v>20.5</v>
      </c>
      <c r="H32" s="47">
        <v>20</v>
      </c>
      <c r="I32" s="46">
        <f t="shared" si="0"/>
        <v>95.5</v>
      </c>
      <c r="J32" s="34" t="s">
        <v>167</v>
      </c>
      <c r="K32" s="46">
        <v>18</v>
      </c>
      <c r="L32" s="46">
        <v>22</v>
      </c>
      <c r="M32" s="46">
        <v>25</v>
      </c>
      <c r="N32" s="46">
        <v>26</v>
      </c>
      <c r="O32" s="46">
        <f t="shared" si="1"/>
        <v>168.5</v>
      </c>
      <c r="P32" s="72">
        <f t="shared" si="2"/>
        <v>29</v>
      </c>
    </row>
    <row r="33" spans="1:16" ht="18">
      <c r="A33" s="27">
        <v>30</v>
      </c>
      <c r="B33" s="53" t="s">
        <v>87</v>
      </c>
      <c r="C33" s="34" t="s">
        <v>157</v>
      </c>
      <c r="D33" s="34">
        <v>18</v>
      </c>
      <c r="E33" s="34">
        <v>24</v>
      </c>
      <c r="F33" s="34">
        <v>23</v>
      </c>
      <c r="G33" s="46">
        <v>19</v>
      </c>
      <c r="H33" s="47">
        <v>0</v>
      </c>
      <c r="I33" s="46">
        <f t="shared" si="0"/>
        <v>84</v>
      </c>
      <c r="J33" s="34" t="s">
        <v>189</v>
      </c>
      <c r="K33" s="46">
        <v>33.5</v>
      </c>
      <c r="L33" s="46">
        <v>10</v>
      </c>
      <c r="M33" s="46">
        <v>24</v>
      </c>
      <c r="N33" s="46">
        <v>25</v>
      </c>
      <c r="O33" s="46">
        <f t="shared" si="1"/>
        <v>166.5</v>
      </c>
      <c r="P33" s="72">
        <f t="shared" si="2"/>
        <v>30</v>
      </c>
    </row>
    <row r="34" spans="1:16" ht="18">
      <c r="A34" s="27">
        <v>31</v>
      </c>
      <c r="B34" s="53" t="s">
        <v>98</v>
      </c>
      <c r="C34" s="34" t="s">
        <v>157</v>
      </c>
      <c r="D34" s="34">
        <v>27</v>
      </c>
      <c r="E34" s="34">
        <v>0</v>
      </c>
      <c r="F34" s="34">
        <v>33</v>
      </c>
      <c r="G34" s="46">
        <v>25</v>
      </c>
      <c r="H34" s="47">
        <v>0</v>
      </c>
      <c r="I34" s="46">
        <f t="shared" si="0"/>
        <v>85</v>
      </c>
      <c r="J34" s="34" t="s">
        <v>169</v>
      </c>
      <c r="K34" s="46">
        <v>0</v>
      </c>
      <c r="L34" s="46">
        <v>22</v>
      </c>
      <c r="M34" s="46">
        <v>34</v>
      </c>
      <c r="N34" s="46">
        <v>25</v>
      </c>
      <c r="O34" s="46">
        <f t="shared" si="1"/>
        <v>166</v>
      </c>
      <c r="P34" s="72">
        <f t="shared" si="2"/>
        <v>31</v>
      </c>
    </row>
    <row r="35" spans="1:16" ht="18">
      <c r="A35" s="27">
        <v>32</v>
      </c>
      <c r="B35" s="53" t="s">
        <v>97</v>
      </c>
      <c r="C35" s="34" t="s">
        <v>157</v>
      </c>
      <c r="D35" s="34">
        <v>15</v>
      </c>
      <c r="E35" s="34">
        <v>18</v>
      </c>
      <c r="F35" s="34">
        <v>28</v>
      </c>
      <c r="G35" s="46">
        <v>0</v>
      </c>
      <c r="H35" s="47">
        <v>9</v>
      </c>
      <c r="I35" s="46">
        <f t="shared" si="0"/>
        <v>70</v>
      </c>
      <c r="J35" s="34" t="s">
        <v>195</v>
      </c>
      <c r="K35" s="46">
        <v>28</v>
      </c>
      <c r="L35" s="46">
        <v>22</v>
      </c>
      <c r="M35" s="46">
        <v>24</v>
      </c>
      <c r="N35" s="46">
        <v>28</v>
      </c>
      <c r="O35" s="46">
        <f t="shared" si="1"/>
        <v>163</v>
      </c>
      <c r="P35" s="72">
        <f t="shared" si="2"/>
        <v>32</v>
      </c>
    </row>
    <row r="36" spans="1:16" ht="18">
      <c r="A36" s="27">
        <v>33</v>
      </c>
      <c r="B36" s="53" t="s">
        <v>65</v>
      </c>
      <c r="C36" s="34" t="s">
        <v>156</v>
      </c>
      <c r="D36" s="34">
        <v>9</v>
      </c>
      <c r="E36" s="34">
        <v>21</v>
      </c>
      <c r="F36" s="34">
        <v>0</v>
      </c>
      <c r="G36" s="46">
        <v>24.5</v>
      </c>
      <c r="H36" s="47">
        <v>24</v>
      </c>
      <c r="I36" s="46">
        <f aca="true" t="shared" si="3" ref="I36:I67">SUM(D36:H36)-MIN(D36:H36)</f>
        <v>78.5</v>
      </c>
      <c r="J36" s="34" t="s">
        <v>192</v>
      </c>
      <c r="K36" s="46">
        <v>20</v>
      </c>
      <c r="L36" s="46">
        <v>15.5</v>
      </c>
      <c r="M36" s="46">
        <v>31</v>
      </c>
      <c r="N36" s="46">
        <v>26</v>
      </c>
      <c r="O36" s="46">
        <f t="shared" si="1"/>
        <v>162</v>
      </c>
      <c r="P36" s="72">
        <f t="shared" si="2"/>
        <v>33</v>
      </c>
    </row>
    <row r="37" spans="1:16" ht="18">
      <c r="A37" s="27">
        <v>34</v>
      </c>
      <c r="B37" s="53" t="s">
        <v>77</v>
      </c>
      <c r="C37" s="34" t="s">
        <v>156</v>
      </c>
      <c r="D37" s="34">
        <v>12</v>
      </c>
      <c r="E37" s="34">
        <v>21</v>
      </c>
      <c r="F37" s="34">
        <v>0</v>
      </c>
      <c r="G37" s="46">
        <v>0</v>
      </c>
      <c r="H37" s="47">
        <v>24</v>
      </c>
      <c r="I37" s="46">
        <f t="shared" si="3"/>
        <v>57</v>
      </c>
      <c r="J37" s="34" t="s">
        <v>208</v>
      </c>
      <c r="K37" s="46">
        <v>19</v>
      </c>
      <c r="L37" s="46">
        <v>22</v>
      </c>
      <c r="M37" s="46">
        <v>29</v>
      </c>
      <c r="N37" s="46">
        <v>32</v>
      </c>
      <c r="O37" s="46">
        <f t="shared" si="1"/>
        <v>159</v>
      </c>
      <c r="P37" s="72">
        <f t="shared" si="2"/>
        <v>34</v>
      </c>
    </row>
    <row r="38" spans="1:16" ht="18">
      <c r="A38" s="27">
        <v>35</v>
      </c>
      <c r="B38" s="53" t="s">
        <v>69</v>
      </c>
      <c r="C38" s="34" t="s">
        <v>156</v>
      </c>
      <c r="D38" s="34">
        <v>27</v>
      </c>
      <c r="E38" s="34">
        <v>19</v>
      </c>
      <c r="F38" s="34">
        <v>23</v>
      </c>
      <c r="G38" s="46">
        <v>12.5</v>
      </c>
      <c r="H38" s="47">
        <v>22</v>
      </c>
      <c r="I38" s="46">
        <f t="shared" si="3"/>
        <v>91</v>
      </c>
      <c r="J38" s="34" t="s">
        <v>188</v>
      </c>
      <c r="K38" s="46">
        <v>19</v>
      </c>
      <c r="L38" s="46">
        <v>0</v>
      </c>
      <c r="M38" s="46">
        <v>26</v>
      </c>
      <c r="N38" s="46">
        <v>23</v>
      </c>
      <c r="O38" s="46">
        <f aca="true" t="shared" si="4" ref="O38:O69">SUM(D38:H38,K38:N38)-MIN(D38:H38)-MIN(SMALL(D38:H38,2),K38:N38)</f>
        <v>159</v>
      </c>
      <c r="P38" s="72">
        <f t="shared" si="2"/>
        <v>34</v>
      </c>
    </row>
    <row r="39" spans="1:16" ht="18">
      <c r="A39" s="27">
        <v>36</v>
      </c>
      <c r="B39" s="53" t="s">
        <v>80</v>
      </c>
      <c r="C39" s="34" t="s">
        <v>156</v>
      </c>
      <c r="D39" s="34">
        <v>12</v>
      </c>
      <c r="E39" s="34">
        <v>21</v>
      </c>
      <c r="F39" s="34">
        <v>0</v>
      </c>
      <c r="G39" s="46">
        <v>0</v>
      </c>
      <c r="H39" s="47">
        <v>27</v>
      </c>
      <c r="I39" s="46">
        <f t="shared" si="3"/>
        <v>60</v>
      </c>
      <c r="J39" s="34" t="s">
        <v>198</v>
      </c>
      <c r="K39" s="46">
        <v>19</v>
      </c>
      <c r="L39" s="46">
        <v>22</v>
      </c>
      <c r="M39" s="46">
        <v>33</v>
      </c>
      <c r="N39" s="46">
        <v>23</v>
      </c>
      <c r="O39" s="46">
        <f t="shared" si="4"/>
        <v>157</v>
      </c>
      <c r="P39" s="72">
        <f t="shared" si="2"/>
        <v>36</v>
      </c>
    </row>
    <row r="40" spans="1:16" ht="18">
      <c r="A40" s="27">
        <v>37</v>
      </c>
      <c r="B40" s="53" t="s">
        <v>63</v>
      </c>
      <c r="C40" s="34" t="s">
        <v>156</v>
      </c>
      <c r="D40" s="34">
        <v>12</v>
      </c>
      <c r="E40" s="34">
        <v>25</v>
      </c>
      <c r="F40" s="34">
        <v>20</v>
      </c>
      <c r="G40" s="46">
        <v>13</v>
      </c>
      <c r="H40" s="47">
        <v>18</v>
      </c>
      <c r="I40" s="46">
        <f t="shared" si="3"/>
        <v>76</v>
      </c>
      <c r="J40" s="34" t="s">
        <v>170</v>
      </c>
      <c r="K40" s="46">
        <v>20</v>
      </c>
      <c r="L40" s="46">
        <v>21</v>
      </c>
      <c r="M40" s="46">
        <v>30</v>
      </c>
      <c r="N40" s="46">
        <v>20</v>
      </c>
      <c r="O40" s="46">
        <f t="shared" si="4"/>
        <v>154</v>
      </c>
      <c r="P40" s="72">
        <f t="shared" si="2"/>
        <v>37</v>
      </c>
    </row>
    <row r="41" spans="1:16" ht="18">
      <c r="A41" s="27">
        <v>38</v>
      </c>
      <c r="B41" s="53" t="s">
        <v>94</v>
      </c>
      <c r="C41" s="34" t="s">
        <v>157</v>
      </c>
      <c r="D41" s="34">
        <v>21</v>
      </c>
      <c r="E41" s="34">
        <v>22</v>
      </c>
      <c r="F41" s="34">
        <v>14</v>
      </c>
      <c r="G41" s="46">
        <v>5.5</v>
      </c>
      <c r="H41" s="47">
        <v>18</v>
      </c>
      <c r="I41" s="46">
        <f t="shared" si="3"/>
        <v>75</v>
      </c>
      <c r="J41" s="34" t="s">
        <v>171</v>
      </c>
      <c r="K41" s="46">
        <v>21.5</v>
      </c>
      <c r="L41" s="46">
        <v>23.5</v>
      </c>
      <c r="M41" s="46">
        <v>0</v>
      </c>
      <c r="N41" s="46">
        <v>31</v>
      </c>
      <c r="O41" s="46">
        <f t="shared" si="4"/>
        <v>151</v>
      </c>
      <c r="P41" s="72">
        <f t="shared" si="2"/>
        <v>38</v>
      </c>
    </row>
    <row r="42" spans="1:16" ht="18">
      <c r="A42" s="27">
        <v>39</v>
      </c>
      <c r="B42" s="53" t="s">
        <v>99</v>
      </c>
      <c r="C42" s="34" t="s">
        <v>157</v>
      </c>
      <c r="D42" s="34">
        <v>15</v>
      </c>
      <c r="E42" s="34">
        <v>29</v>
      </c>
      <c r="F42" s="34">
        <v>0</v>
      </c>
      <c r="G42" s="46">
        <v>13</v>
      </c>
      <c r="H42" s="47">
        <v>23</v>
      </c>
      <c r="I42" s="46">
        <f t="shared" si="3"/>
        <v>80</v>
      </c>
      <c r="J42" s="34" t="s">
        <v>190</v>
      </c>
      <c r="K42" s="46">
        <v>27.5</v>
      </c>
      <c r="L42" s="46">
        <v>18</v>
      </c>
      <c r="M42" s="46">
        <v>0</v>
      </c>
      <c r="N42" s="46">
        <v>25</v>
      </c>
      <c r="O42" s="46">
        <f t="shared" si="4"/>
        <v>150.5</v>
      </c>
      <c r="P42" s="72">
        <f t="shared" si="2"/>
        <v>39</v>
      </c>
    </row>
    <row r="43" spans="1:16" ht="18">
      <c r="A43" s="27">
        <v>40</v>
      </c>
      <c r="B43" s="53" t="s">
        <v>68</v>
      </c>
      <c r="C43" s="34" t="s">
        <v>156</v>
      </c>
      <c r="D43" s="34">
        <v>0</v>
      </c>
      <c r="E43" s="34">
        <v>18</v>
      </c>
      <c r="F43" s="34">
        <v>18</v>
      </c>
      <c r="G43" s="46">
        <v>0</v>
      </c>
      <c r="H43" s="47">
        <v>21</v>
      </c>
      <c r="I43" s="46">
        <f t="shared" si="3"/>
        <v>57</v>
      </c>
      <c r="J43" s="34" t="s">
        <v>208</v>
      </c>
      <c r="K43" s="46">
        <v>21.5</v>
      </c>
      <c r="L43" s="46">
        <v>19.5</v>
      </c>
      <c r="M43" s="46">
        <v>30</v>
      </c>
      <c r="N43" s="46">
        <v>20</v>
      </c>
      <c r="O43" s="46">
        <f t="shared" si="4"/>
        <v>148</v>
      </c>
      <c r="P43" s="72">
        <f t="shared" si="2"/>
        <v>40</v>
      </c>
    </row>
    <row r="44" spans="1:16" ht="18">
      <c r="A44" s="27">
        <v>41</v>
      </c>
      <c r="B44" s="53" t="s">
        <v>95</v>
      </c>
      <c r="C44" s="34" t="s">
        <v>157</v>
      </c>
      <c r="D44" s="34">
        <v>15</v>
      </c>
      <c r="E44" s="34">
        <v>21</v>
      </c>
      <c r="F44" s="34">
        <v>17</v>
      </c>
      <c r="G44" s="46">
        <v>12.5</v>
      </c>
      <c r="H44" s="47">
        <v>0</v>
      </c>
      <c r="I44" s="46">
        <f t="shared" si="3"/>
        <v>65.5</v>
      </c>
      <c r="J44" s="34" t="s">
        <v>214</v>
      </c>
      <c r="K44" s="46">
        <v>23.5</v>
      </c>
      <c r="L44" s="46">
        <v>22</v>
      </c>
      <c r="M44" s="46">
        <v>26</v>
      </c>
      <c r="N44" s="46">
        <v>16</v>
      </c>
      <c r="O44" s="46">
        <f t="shared" si="4"/>
        <v>140.5</v>
      </c>
      <c r="P44" s="72">
        <f t="shared" si="2"/>
        <v>41</v>
      </c>
    </row>
    <row r="45" spans="1:16" ht="18">
      <c r="A45" s="27">
        <v>42</v>
      </c>
      <c r="B45" s="53" t="s">
        <v>107</v>
      </c>
      <c r="C45" s="34" t="s">
        <v>157</v>
      </c>
      <c r="D45" s="34">
        <v>9</v>
      </c>
      <c r="E45" s="34">
        <v>25</v>
      </c>
      <c r="F45" s="34">
        <v>19</v>
      </c>
      <c r="G45" s="46">
        <v>6</v>
      </c>
      <c r="H45" s="47">
        <v>14</v>
      </c>
      <c r="I45" s="46">
        <f t="shared" si="3"/>
        <v>67</v>
      </c>
      <c r="J45" s="34" t="s">
        <v>211</v>
      </c>
      <c r="K45" s="46">
        <v>20.5</v>
      </c>
      <c r="L45" s="46">
        <v>17.5</v>
      </c>
      <c r="M45" s="46">
        <v>28</v>
      </c>
      <c r="N45" s="46">
        <v>16</v>
      </c>
      <c r="O45" s="46">
        <f t="shared" si="4"/>
        <v>140</v>
      </c>
      <c r="P45" s="72">
        <f t="shared" si="2"/>
        <v>42</v>
      </c>
    </row>
    <row r="46" spans="1:16" ht="18">
      <c r="A46" s="27">
        <v>43</v>
      </c>
      <c r="B46" s="53" t="s">
        <v>62</v>
      </c>
      <c r="C46" s="34" t="s">
        <v>156</v>
      </c>
      <c r="D46" s="34">
        <v>12</v>
      </c>
      <c r="E46" s="34">
        <v>20</v>
      </c>
      <c r="F46" s="34">
        <v>23</v>
      </c>
      <c r="G46" s="46">
        <v>20</v>
      </c>
      <c r="H46" s="47">
        <v>14</v>
      </c>
      <c r="I46" s="46">
        <f t="shared" si="3"/>
        <v>77</v>
      </c>
      <c r="J46" s="34" t="s">
        <v>193</v>
      </c>
      <c r="K46" s="46">
        <v>22</v>
      </c>
      <c r="L46" s="46">
        <v>36</v>
      </c>
      <c r="M46" s="46">
        <v>0</v>
      </c>
      <c r="N46" s="46">
        <v>0</v>
      </c>
      <c r="O46" s="46">
        <f t="shared" si="4"/>
        <v>135</v>
      </c>
      <c r="P46" s="72">
        <f t="shared" si="2"/>
        <v>43</v>
      </c>
    </row>
    <row r="47" spans="1:16" ht="18">
      <c r="A47" s="27">
        <v>44</v>
      </c>
      <c r="B47" s="53" t="s">
        <v>64</v>
      </c>
      <c r="C47" s="34" t="s">
        <v>156</v>
      </c>
      <c r="D47" s="34">
        <v>18</v>
      </c>
      <c r="E47" s="34">
        <v>14</v>
      </c>
      <c r="F47" s="34">
        <v>13</v>
      </c>
      <c r="G47" s="46">
        <v>9</v>
      </c>
      <c r="H47" s="47">
        <v>26</v>
      </c>
      <c r="I47" s="46">
        <f t="shared" si="3"/>
        <v>71</v>
      </c>
      <c r="J47" s="34" t="s">
        <v>194</v>
      </c>
      <c r="K47" s="46">
        <v>22.5</v>
      </c>
      <c r="L47" s="46">
        <v>13</v>
      </c>
      <c r="M47" s="46">
        <v>17</v>
      </c>
      <c r="N47" s="46">
        <v>20</v>
      </c>
      <c r="O47" s="46">
        <f t="shared" si="4"/>
        <v>130.5</v>
      </c>
      <c r="P47" s="72">
        <f t="shared" si="2"/>
        <v>44</v>
      </c>
    </row>
    <row r="48" spans="1:16" ht="18">
      <c r="A48" s="27">
        <v>45</v>
      </c>
      <c r="B48" s="53" t="s">
        <v>101</v>
      </c>
      <c r="C48" s="34" t="s">
        <v>157</v>
      </c>
      <c r="D48" s="34">
        <v>18</v>
      </c>
      <c r="E48" s="34">
        <v>13</v>
      </c>
      <c r="F48" s="34">
        <v>14</v>
      </c>
      <c r="G48" s="46">
        <v>0</v>
      </c>
      <c r="H48" s="47">
        <v>22</v>
      </c>
      <c r="I48" s="46">
        <f t="shared" si="3"/>
        <v>67</v>
      </c>
      <c r="J48" s="34" t="s">
        <v>211</v>
      </c>
      <c r="K48" s="46">
        <v>20</v>
      </c>
      <c r="L48" s="46">
        <v>14</v>
      </c>
      <c r="M48" s="46">
        <v>19</v>
      </c>
      <c r="N48" s="46">
        <v>19</v>
      </c>
      <c r="O48" s="46">
        <f t="shared" si="4"/>
        <v>126</v>
      </c>
      <c r="P48" s="72">
        <f t="shared" si="2"/>
        <v>45</v>
      </c>
    </row>
    <row r="49" spans="1:16" ht="18">
      <c r="A49" s="27">
        <v>46</v>
      </c>
      <c r="B49" s="53" t="s">
        <v>102</v>
      </c>
      <c r="C49" s="34" t="s">
        <v>157</v>
      </c>
      <c r="D49" s="34">
        <v>15</v>
      </c>
      <c r="E49" s="34">
        <v>19</v>
      </c>
      <c r="F49" s="34">
        <v>7</v>
      </c>
      <c r="G49" s="46">
        <v>13.5</v>
      </c>
      <c r="H49" s="47">
        <v>12</v>
      </c>
      <c r="I49" s="46">
        <f t="shared" si="3"/>
        <v>59.5</v>
      </c>
      <c r="J49" s="34" t="s">
        <v>199</v>
      </c>
      <c r="K49" s="46">
        <v>25</v>
      </c>
      <c r="L49" s="46">
        <v>19</v>
      </c>
      <c r="M49" s="46">
        <v>15</v>
      </c>
      <c r="N49" s="46">
        <v>14</v>
      </c>
      <c r="O49" s="46">
        <f t="shared" si="4"/>
        <v>120.5</v>
      </c>
      <c r="P49" s="72">
        <f t="shared" si="2"/>
        <v>46</v>
      </c>
    </row>
    <row r="50" spans="1:16" ht="18">
      <c r="A50" s="27">
        <v>47</v>
      </c>
      <c r="B50" s="53" t="s">
        <v>72</v>
      </c>
      <c r="C50" s="34" t="s">
        <v>156</v>
      </c>
      <c r="D50" s="34">
        <v>15</v>
      </c>
      <c r="E50" s="34">
        <v>0</v>
      </c>
      <c r="F50" s="34">
        <v>0</v>
      </c>
      <c r="G50" s="46">
        <v>0</v>
      </c>
      <c r="H50" s="47">
        <v>26</v>
      </c>
      <c r="I50" s="46">
        <f t="shared" si="3"/>
        <v>41</v>
      </c>
      <c r="J50" s="34" t="s">
        <v>210</v>
      </c>
      <c r="K50" s="46">
        <v>22.5</v>
      </c>
      <c r="L50" s="46">
        <v>0</v>
      </c>
      <c r="M50" s="46">
        <v>27</v>
      </c>
      <c r="N50" s="46">
        <v>29</v>
      </c>
      <c r="O50" s="46">
        <f t="shared" si="4"/>
        <v>119.5</v>
      </c>
      <c r="P50" s="72">
        <f t="shared" si="2"/>
        <v>47</v>
      </c>
    </row>
    <row r="51" spans="1:16" ht="18">
      <c r="A51" s="27">
        <v>48</v>
      </c>
      <c r="B51" s="53" t="s">
        <v>66</v>
      </c>
      <c r="C51" s="34" t="s">
        <v>156</v>
      </c>
      <c r="D51" s="34">
        <v>15</v>
      </c>
      <c r="E51" s="34">
        <v>12</v>
      </c>
      <c r="F51" s="34">
        <v>11</v>
      </c>
      <c r="G51" s="46">
        <v>7</v>
      </c>
      <c r="H51" s="47">
        <v>15</v>
      </c>
      <c r="I51" s="46">
        <f t="shared" si="3"/>
        <v>53</v>
      </c>
      <c r="J51" s="34" t="s">
        <v>209</v>
      </c>
      <c r="K51" s="46">
        <v>20.5</v>
      </c>
      <c r="L51" s="46">
        <v>15</v>
      </c>
      <c r="M51" s="46">
        <v>15</v>
      </c>
      <c r="N51" s="46">
        <v>25</v>
      </c>
      <c r="O51" s="46">
        <f t="shared" si="4"/>
        <v>117.5</v>
      </c>
      <c r="P51" s="72">
        <f t="shared" si="2"/>
        <v>48</v>
      </c>
    </row>
    <row r="52" spans="1:16" ht="18">
      <c r="A52" s="27">
        <v>49</v>
      </c>
      <c r="B52" s="53" t="s">
        <v>74</v>
      </c>
      <c r="C52" s="34" t="s">
        <v>156</v>
      </c>
      <c r="D52" s="34">
        <v>12</v>
      </c>
      <c r="E52" s="34">
        <v>20</v>
      </c>
      <c r="F52" s="34">
        <v>17</v>
      </c>
      <c r="G52" s="46">
        <v>13.5</v>
      </c>
      <c r="H52" s="47">
        <v>6</v>
      </c>
      <c r="I52" s="46">
        <f t="shared" si="3"/>
        <v>62.5</v>
      </c>
      <c r="J52" s="34" t="s">
        <v>197</v>
      </c>
      <c r="K52" s="46">
        <v>15</v>
      </c>
      <c r="L52" s="46">
        <v>0</v>
      </c>
      <c r="M52" s="46">
        <v>17</v>
      </c>
      <c r="N52" s="46">
        <v>23</v>
      </c>
      <c r="O52" s="46">
        <f t="shared" si="4"/>
        <v>117.5</v>
      </c>
      <c r="P52" s="72">
        <f t="shared" si="2"/>
        <v>48</v>
      </c>
    </row>
    <row r="53" spans="1:16" ht="18">
      <c r="A53" s="27">
        <v>50</v>
      </c>
      <c r="B53" s="53" t="s">
        <v>106</v>
      </c>
      <c r="C53" s="34" t="s">
        <v>157</v>
      </c>
      <c r="D53" s="34">
        <v>9</v>
      </c>
      <c r="E53" s="34">
        <v>15</v>
      </c>
      <c r="F53" s="34">
        <v>12</v>
      </c>
      <c r="G53" s="46">
        <v>6.5</v>
      </c>
      <c r="H53" s="47">
        <v>15</v>
      </c>
      <c r="I53" s="46">
        <f t="shared" si="3"/>
        <v>51</v>
      </c>
      <c r="J53" s="34" t="s">
        <v>201</v>
      </c>
      <c r="K53" s="46">
        <v>25.5</v>
      </c>
      <c r="L53" s="46">
        <v>0</v>
      </c>
      <c r="M53" s="46">
        <v>17</v>
      </c>
      <c r="N53" s="46">
        <v>17</v>
      </c>
      <c r="O53" s="46">
        <f t="shared" si="4"/>
        <v>110.5</v>
      </c>
      <c r="P53" s="72">
        <f t="shared" si="2"/>
        <v>50</v>
      </c>
    </row>
    <row r="54" spans="1:16" ht="18">
      <c r="A54" s="27">
        <v>51</v>
      </c>
      <c r="B54" s="53" t="s">
        <v>70</v>
      </c>
      <c r="C54" s="34" t="s">
        <v>156</v>
      </c>
      <c r="D54" s="34">
        <v>9</v>
      </c>
      <c r="E54" s="34">
        <v>16</v>
      </c>
      <c r="F54" s="34">
        <v>10</v>
      </c>
      <c r="G54" s="46">
        <v>4</v>
      </c>
      <c r="H54" s="47">
        <v>0</v>
      </c>
      <c r="I54" s="46">
        <f t="shared" si="3"/>
        <v>39</v>
      </c>
      <c r="J54" s="34" t="s">
        <v>207</v>
      </c>
      <c r="K54" s="46">
        <v>18</v>
      </c>
      <c r="L54" s="46">
        <v>25</v>
      </c>
      <c r="M54" s="46">
        <v>19</v>
      </c>
      <c r="N54" s="46">
        <v>6</v>
      </c>
      <c r="O54" s="46">
        <f t="shared" si="4"/>
        <v>103</v>
      </c>
      <c r="P54" s="72">
        <f t="shared" si="2"/>
        <v>51</v>
      </c>
    </row>
    <row r="55" spans="1:16" ht="18">
      <c r="A55" s="27">
        <v>52</v>
      </c>
      <c r="B55" s="53" t="s">
        <v>96</v>
      </c>
      <c r="C55" s="34" t="s">
        <v>157</v>
      </c>
      <c r="D55" s="34">
        <v>24</v>
      </c>
      <c r="E55" s="34">
        <v>0</v>
      </c>
      <c r="F55" s="34">
        <v>8</v>
      </c>
      <c r="G55" s="46">
        <v>0</v>
      </c>
      <c r="H55" s="47">
        <v>0</v>
      </c>
      <c r="I55" s="46">
        <f t="shared" si="3"/>
        <v>32</v>
      </c>
      <c r="J55" s="34" t="s">
        <v>162</v>
      </c>
      <c r="K55" s="46">
        <v>22</v>
      </c>
      <c r="L55" s="46">
        <v>0</v>
      </c>
      <c r="M55" s="46">
        <v>26</v>
      </c>
      <c r="N55" s="46">
        <v>22</v>
      </c>
      <c r="O55" s="46">
        <f t="shared" si="4"/>
        <v>102</v>
      </c>
      <c r="P55" s="72">
        <f t="shared" si="2"/>
        <v>52</v>
      </c>
    </row>
    <row r="56" spans="1:16" ht="18">
      <c r="A56" s="27">
        <v>53</v>
      </c>
      <c r="B56" s="53" t="s">
        <v>85</v>
      </c>
      <c r="C56" s="34" t="s">
        <v>157</v>
      </c>
      <c r="D56" s="34">
        <v>6</v>
      </c>
      <c r="E56" s="34">
        <v>0</v>
      </c>
      <c r="F56" s="34">
        <v>0</v>
      </c>
      <c r="G56" s="46">
        <v>7</v>
      </c>
      <c r="H56" s="47">
        <v>14</v>
      </c>
      <c r="I56" s="46">
        <f t="shared" si="3"/>
        <v>27</v>
      </c>
      <c r="J56" s="34" t="s">
        <v>202</v>
      </c>
      <c r="K56" s="46">
        <v>21.5</v>
      </c>
      <c r="L56" s="46">
        <v>12.5</v>
      </c>
      <c r="M56" s="46">
        <v>16</v>
      </c>
      <c r="N56" s="46">
        <v>0</v>
      </c>
      <c r="O56" s="46">
        <f t="shared" si="4"/>
        <v>77</v>
      </c>
      <c r="P56" s="72">
        <f t="shared" si="2"/>
        <v>53</v>
      </c>
    </row>
    <row r="57" spans="1:16" ht="18">
      <c r="A57" s="27">
        <v>54</v>
      </c>
      <c r="B57" s="53" t="s">
        <v>100</v>
      </c>
      <c r="C57" s="34" t="s">
        <v>157</v>
      </c>
      <c r="D57" s="34">
        <v>0</v>
      </c>
      <c r="E57" s="34">
        <v>0</v>
      </c>
      <c r="F57" s="34">
        <v>0</v>
      </c>
      <c r="G57" s="46">
        <v>0</v>
      </c>
      <c r="H57" s="47">
        <v>0</v>
      </c>
      <c r="I57" s="46">
        <f t="shared" si="3"/>
        <v>0</v>
      </c>
      <c r="J57" s="34" t="s">
        <v>203</v>
      </c>
      <c r="K57" s="46">
        <v>28.5</v>
      </c>
      <c r="L57" s="46">
        <v>7.5</v>
      </c>
      <c r="M57" s="46">
        <v>0</v>
      </c>
      <c r="N57" s="46">
        <v>21</v>
      </c>
      <c r="O57" s="46">
        <f t="shared" si="4"/>
        <v>57</v>
      </c>
      <c r="P57" s="72">
        <f t="shared" si="2"/>
        <v>54</v>
      </c>
    </row>
    <row r="58" spans="1:16" ht="18.75" thickBot="1">
      <c r="A58" s="27">
        <v>55</v>
      </c>
      <c r="B58" s="56" t="s">
        <v>84</v>
      </c>
      <c r="C58" s="57" t="s">
        <v>156</v>
      </c>
      <c r="D58" s="57">
        <v>18</v>
      </c>
      <c r="E58" s="57">
        <v>0</v>
      </c>
      <c r="F58" s="57">
        <v>0</v>
      </c>
      <c r="G58" s="58">
        <v>0</v>
      </c>
      <c r="H58" s="59">
        <v>30</v>
      </c>
      <c r="I58" s="58">
        <f t="shared" si="3"/>
        <v>48</v>
      </c>
      <c r="J58" s="57" t="s">
        <v>217</v>
      </c>
      <c r="K58" s="58">
        <v>0</v>
      </c>
      <c r="L58" s="58">
        <v>0</v>
      </c>
      <c r="M58" s="58">
        <v>0</v>
      </c>
      <c r="N58" s="58">
        <v>0</v>
      </c>
      <c r="O58" s="46">
        <f t="shared" si="4"/>
        <v>48</v>
      </c>
      <c r="P58" s="73">
        <f t="shared" si="2"/>
        <v>55</v>
      </c>
    </row>
    <row r="59" spans="2:16" ht="18">
      <c r="B59" s="132" t="s">
        <v>259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</row>
    <row r="60" spans="2:16" ht="36.75" customHeight="1">
      <c r="B60" s="127" t="s">
        <v>261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</row>
  </sheetData>
  <sheetProtection/>
  <mergeCells count="6">
    <mergeCell ref="B1:P1"/>
    <mergeCell ref="B2:B3"/>
    <mergeCell ref="C2:J2"/>
    <mergeCell ref="K2:P2"/>
    <mergeCell ref="B59:P59"/>
    <mergeCell ref="B60:P6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3.00390625" style="0" bestFit="1" customWidth="1"/>
    <col min="2" max="2" width="26.7109375" style="0" bestFit="1" customWidth="1"/>
    <col min="3" max="3" width="8.7109375" style="0" bestFit="1" customWidth="1"/>
    <col min="4" max="4" width="8.140625" style="0" bestFit="1" customWidth="1"/>
    <col min="5" max="5" width="8.57421875" style="0" bestFit="1" customWidth="1"/>
    <col min="6" max="7" width="10.00390625" style="0" bestFit="1" customWidth="1"/>
    <col min="8" max="8" width="9.8515625" style="0" bestFit="1" customWidth="1"/>
    <col min="9" max="9" width="10.00390625" style="0" bestFit="1" customWidth="1"/>
    <col min="10" max="10" width="11.7109375" style="0" bestFit="1" customWidth="1"/>
    <col min="11" max="11" width="10.7109375" style="0" bestFit="1" customWidth="1"/>
    <col min="17" max="17" width="11.140625" style="0" customWidth="1"/>
  </cols>
  <sheetData>
    <row r="1" spans="2:17" ht="33.75">
      <c r="B1" s="125" t="s">
        <v>233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2:17" ht="21">
      <c r="B2" s="135" t="s">
        <v>177</v>
      </c>
      <c r="C2" s="134" t="s">
        <v>222</v>
      </c>
      <c r="D2" s="134"/>
      <c r="E2" s="134"/>
      <c r="F2" s="134"/>
      <c r="G2" s="134"/>
      <c r="H2" s="134"/>
      <c r="I2" s="134"/>
      <c r="J2" s="134"/>
      <c r="K2" s="134"/>
      <c r="L2" s="134" t="s">
        <v>224</v>
      </c>
      <c r="M2" s="134"/>
      <c r="N2" s="134"/>
      <c r="O2" s="134"/>
      <c r="P2" s="134"/>
      <c r="Q2" s="134"/>
    </row>
    <row r="3" spans="2:17" ht="90.75" customHeight="1">
      <c r="B3" s="135"/>
      <c r="C3" s="60" t="s">
        <v>176</v>
      </c>
      <c r="D3" s="61" t="s">
        <v>175</v>
      </c>
      <c r="E3" s="61" t="s">
        <v>204</v>
      </c>
      <c r="F3" s="62" t="s">
        <v>219</v>
      </c>
      <c r="G3" s="62" t="s">
        <v>206</v>
      </c>
      <c r="H3" s="61" t="s">
        <v>216</v>
      </c>
      <c r="I3" s="61" t="s">
        <v>218</v>
      </c>
      <c r="J3" s="64" t="s">
        <v>215</v>
      </c>
      <c r="K3" s="60" t="s">
        <v>174</v>
      </c>
      <c r="L3" s="61" t="s">
        <v>231</v>
      </c>
      <c r="M3" s="62" t="s">
        <v>239</v>
      </c>
      <c r="N3" s="62" t="s">
        <v>247</v>
      </c>
      <c r="O3" s="62" t="s">
        <v>249</v>
      </c>
      <c r="P3" s="62" t="s">
        <v>254</v>
      </c>
      <c r="Q3" s="61" t="s">
        <v>228</v>
      </c>
    </row>
    <row r="4" spans="1:17" ht="18">
      <c r="A4" s="27">
        <v>1</v>
      </c>
      <c r="B4" s="40" t="s">
        <v>136</v>
      </c>
      <c r="C4" s="41" t="s">
        <v>159</v>
      </c>
      <c r="D4" s="41">
        <v>6</v>
      </c>
      <c r="E4" s="41">
        <v>27</v>
      </c>
      <c r="F4" s="41">
        <v>27</v>
      </c>
      <c r="G4" s="41">
        <v>30</v>
      </c>
      <c r="H4" s="42">
        <v>38</v>
      </c>
      <c r="I4" s="42">
        <v>34</v>
      </c>
      <c r="J4" s="66">
        <f aca="true" t="shared" si="0" ref="J4:J42">SUM(D4:I4)-MIN(D4:I4)</f>
        <v>156</v>
      </c>
      <c r="K4" s="41" t="s">
        <v>161</v>
      </c>
      <c r="L4" s="65">
        <v>18.5</v>
      </c>
      <c r="M4" s="65">
        <v>28</v>
      </c>
      <c r="N4" s="65">
        <v>35</v>
      </c>
      <c r="O4" s="65">
        <v>31</v>
      </c>
      <c r="P4" s="65">
        <f aca="true" t="shared" si="1" ref="P4:P42">SUM(D4:I4,L4:O4)-MIN(D4:I4)-MIN(SMALL(D4:I4,2),L4:O4)</f>
        <v>250</v>
      </c>
      <c r="Q4" s="88">
        <v>1</v>
      </c>
    </row>
    <row r="5" spans="1:17" ht="18">
      <c r="A5" s="27">
        <v>2</v>
      </c>
      <c r="B5" s="37" t="s">
        <v>137</v>
      </c>
      <c r="C5" s="38" t="s">
        <v>159</v>
      </c>
      <c r="D5" s="38">
        <v>18</v>
      </c>
      <c r="E5" s="38">
        <v>28</v>
      </c>
      <c r="F5" s="38">
        <v>28</v>
      </c>
      <c r="G5" s="38">
        <v>32</v>
      </c>
      <c r="H5" s="39">
        <v>38</v>
      </c>
      <c r="I5" s="39">
        <v>34</v>
      </c>
      <c r="J5" s="65">
        <f t="shared" si="0"/>
        <v>160</v>
      </c>
      <c r="K5" s="38" t="s">
        <v>160</v>
      </c>
      <c r="L5" s="111">
        <v>20.5</v>
      </c>
      <c r="M5" s="111">
        <v>26</v>
      </c>
      <c r="N5" s="111">
        <v>34</v>
      </c>
      <c r="O5" s="111">
        <v>28</v>
      </c>
      <c r="P5" s="111">
        <f t="shared" si="1"/>
        <v>248</v>
      </c>
      <c r="Q5" s="112">
        <f>IF(P4=P5,Q4,A5)</f>
        <v>2</v>
      </c>
    </row>
    <row r="6" spans="1:17" ht="18">
      <c r="A6" s="27">
        <v>3</v>
      </c>
      <c r="B6" s="4" t="s">
        <v>120</v>
      </c>
      <c r="C6" s="5" t="s">
        <v>158</v>
      </c>
      <c r="D6" s="5">
        <v>6</v>
      </c>
      <c r="E6" s="5">
        <v>23</v>
      </c>
      <c r="F6" s="5">
        <v>24</v>
      </c>
      <c r="G6" s="5">
        <v>29</v>
      </c>
      <c r="H6" s="6">
        <v>18.5</v>
      </c>
      <c r="I6" s="6">
        <v>39.5</v>
      </c>
      <c r="J6" s="7">
        <f t="shared" si="0"/>
        <v>134</v>
      </c>
      <c r="K6" s="5" t="s">
        <v>155</v>
      </c>
      <c r="L6" s="70">
        <v>0</v>
      </c>
      <c r="M6" s="70">
        <v>34</v>
      </c>
      <c r="N6" s="70">
        <v>31</v>
      </c>
      <c r="O6" s="70">
        <v>34</v>
      </c>
      <c r="P6" s="70">
        <f t="shared" si="1"/>
        <v>233</v>
      </c>
      <c r="Q6" s="89">
        <f aca="true" t="shared" si="2" ref="Q6:Q42">IF(P5=P6,Q5,A6)</f>
        <v>3</v>
      </c>
    </row>
    <row r="7" spans="1:17" ht="18">
      <c r="A7" s="27">
        <v>4</v>
      </c>
      <c r="B7" s="4" t="s">
        <v>114</v>
      </c>
      <c r="C7" s="5" t="s">
        <v>158</v>
      </c>
      <c r="D7" s="5">
        <v>3</v>
      </c>
      <c r="E7" s="5">
        <v>19</v>
      </c>
      <c r="F7" s="5">
        <v>19</v>
      </c>
      <c r="G7" s="5">
        <v>26</v>
      </c>
      <c r="H7" s="6">
        <v>25</v>
      </c>
      <c r="I7" s="6">
        <v>36.5</v>
      </c>
      <c r="J7" s="7">
        <f t="shared" si="0"/>
        <v>125.5</v>
      </c>
      <c r="K7" s="5" t="s">
        <v>178</v>
      </c>
      <c r="L7" s="7">
        <v>33</v>
      </c>
      <c r="M7" s="7">
        <v>32</v>
      </c>
      <c r="N7" s="7">
        <v>31</v>
      </c>
      <c r="O7" s="7">
        <v>28</v>
      </c>
      <c r="P7" s="7">
        <f t="shared" si="1"/>
        <v>230.5</v>
      </c>
      <c r="Q7" s="71">
        <f t="shared" si="2"/>
        <v>4</v>
      </c>
    </row>
    <row r="8" spans="1:17" ht="18">
      <c r="A8" s="27">
        <v>5</v>
      </c>
      <c r="B8" s="67" t="s">
        <v>143</v>
      </c>
      <c r="C8" s="68" t="s">
        <v>159</v>
      </c>
      <c r="D8" s="68">
        <v>18</v>
      </c>
      <c r="E8" s="68">
        <v>25</v>
      </c>
      <c r="F8" s="68">
        <v>25</v>
      </c>
      <c r="G8" s="68">
        <v>32</v>
      </c>
      <c r="H8" s="69">
        <v>33</v>
      </c>
      <c r="I8" s="69">
        <v>28</v>
      </c>
      <c r="J8" s="70">
        <f t="shared" si="0"/>
        <v>143</v>
      </c>
      <c r="K8" s="68" t="s">
        <v>164</v>
      </c>
      <c r="L8" s="7">
        <v>14</v>
      </c>
      <c r="M8" s="7">
        <v>28</v>
      </c>
      <c r="N8" s="7">
        <v>28</v>
      </c>
      <c r="O8" s="7">
        <v>28</v>
      </c>
      <c r="P8" s="7">
        <f t="shared" si="1"/>
        <v>227</v>
      </c>
      <c r="Q8" s="71">
        <f t="shared" si="2"/>
        <v>5</v>
      </c>
    </row>
    <row r="9" spans="1:17" ht="18">
      <c r="A9" s="27">
        <v>6</v>
      </c>
      <c r="B9" s="4" t="s">
        <v>115</v>
      </c>
      <c r="C9" s="5" t="s">
        <v>158</v>
      </c>
      <c r="D9" s="5">
        <v>18</v>
      </c>
      <c r="E9" s="5">
        <v>22</v>
      </c>
      <c r="F9" s="5">
        <v>12</v>
      </c>
      <c r="G9" s="5">
        <v>31</v>
      </c>
      <c r="H9" s="6">
        <v>12.5</v>
      </c>
      <c r="I9" s="6">
        <v>32</v>
      </c>
      <c r="J9" s="7">
        <f t="shared" si="0"/>
        <v>115.5</v>
      </c>
      <c r="K9" s="5" t="s">
        <v>153</v>
      </c>
      <c r="L9" s="7">
        <v>23</v>
      </c>
      <c r="M9" s="7">
        <v>28</v>
      </c>
      <c r="N9" s="7">
        <v>33</v>
      </c>
      <c r="O9" s="7">
        <v>31</v>
      </c>
      <c r="P9" s="7">
        <f t="shared" si="1"/>
        <v>218</v>
      </c>
      <c r="Q9" s="71">
        <f t="shared" si="2"/>
        <v>6</v>
      </c>
    </row>
    <row r="10" spans="1:17" ht="18">
      <c r="A10" s="27">
        <v>7</v>
      </c>
      <c r="B10" s="4" t="s">
        <v>131</v>
      </c>
      <c r="C10" s="5" t="s">
        <v>158</v>
      </c>
      <c r="D10" s="5">
        <v>18</v>
      </c>
      <c r="E10" s="5">
        <v>0</v>
      </c>
      <c r="F10" s="5">
        <v>11</v>
      </c>
      <c r="G10" s="5">
        <v>30</v>
      </c>
      <c r="H10" s="6">
        <v>32</v>
      </c>
      <c r="I10" s="6">
        <v>38.5</v>
      </c>
      <c r="J10" s="7">
        <f t="shared" si="0"/>
        <v>129.5</v>
      </c>
      <c r="K10" s="5" t="s">
        <v>156</v>
      </c>
      <c r="L10" s="7">
        <v>21</v>
      </c>
      <c r="M10" s="7">
        <v>24</v>
      </c>
      <c r="N10" s="7">
        <v>23</v>
      </c>
      <c r="O10" s="7">
        <v>28</v>
      </c>
      <c r="P10" s="7">
        <f t="shared" si="1"/>
        <v>214.5</v>
      </c>
      <c r="Q10" s="71">
        <f t="shared" si="2"/>
        <v>7</v>
      </c>
    </row>
    <row r="11" spans="1:17" ht="18">
      <c r="A11" s="27">
        <v>8</v>
      </c>
      <c r="B11" s="4" t="s">
        <v>113</v>
      </c>
      <c r="C11" s="5" t="s">
        <v>158</v>
      </c>
      <c r="D11" s="5">
        <v>0</v>
      </c>
      <c r="E11" s="5">
        <v>28</v>
      </c>
      <c r="F11" s="5">
        <v>15</v>
      </c>
      <c r="G11" s="5">
        <v>22</v>
      </c>
      <c r="H11" s="6">
        <v>24.5</v>
      </c>
      <c r="I11" s="6">
        <v>25.5</v>
      </c>
      <c r="J11" s="7">
        <f t="shared" si="0"/>
        <v>115</v>
      </c>
      <c r="K11" s="5" t="s">
        <v>181</v>
      </c>
      <c r="L11" s="7">
        <v>29</v>
      </c>
      <c r="M11" s="7">
        <v>32</v>
      </c>
      <c r="N11" s="7">
        <v>23</v>
      </c>
      <c r="O11" s="7">
        <v>28</v>
      </c>
      <c r="P11" s="7">
        <f t="shared" si="1"/>
        <v>212</v>
      </c>
      <c r="Q11" s="71">
        <f t="shared" si="2"/>
        <v>8</v>
      </c>
    </row>
    <row r="12" spans="1:17" ht="18">
      <c r="A12" s="27">
        <v>9</v>
      </c>
      <c r="B12" s="4" t="s">
        <v>139</v>
      </c>
      <c r="C12" s="5" t="s">
        <v>159</v>
      </c>
      <c r="D12" s="5">
        <v>18</v>
      </c>
      <c r="E12" s="5">
        <v>19</v>
      </c>
      <c r="F12" s="5">
        <v>19</v>
      </c>
      <c r="G12" s="5">
        <v>17</v>
      </c>
      <c r="H12" s="6">
        <v>26</v>
      </c>
      <c r="I12" s="6">
        <v>29.5</v>
      </c>
      <c r="J12" s="7">
        <f t="shared" si="0"/>
        <v>111.5</v>
      </c>
      <c r="K12" s="5" t="s">
        <v>182</v>
      </c>
      <c r="L12" s="7">
        <v>24</v>
      </c>
      <c r="M12" s="7">
        <v>30</v>
      </c>
      <c r="N12" s="7">
        <v>33</v>
      </c>
      <c r="O12" s="7">
        <v>31</v>
      </c>
      <c r="P12" s="7">
        <f t="shared" si="1"/>
        <v>211.5</v>
      </c>
      <c r="Q12" s="71">
        <f t="shared" si="2"/>
        <v>9</v>
      </c>
    </row>
    <row r="13" spans="1:17" ht="18">
      <c r="A13" s="27">
        <v>10</v>
      </c>
      <c r="B13" s="4" t="s">
        <v>125</v>
      </c>
      <c r="C13" s="5" t="s">
        <v>158</v>
      </c>
      <c r="D13" s="5">
        <v>15</v>
      </c>
      <c r="E13" s="5">
        <v>24</v>
      </c>
      <c r="F13" s="5">
        <v>17</v>
      </c>
      <c r="G13" s="5">
        <v>30</v>
      </c>
      <c r="H13" s="6">
        <v>23</v>
      </c>
      <c r="I13" s="6">
        <v>32.5</v>
      </c>
      <c r="J13" s="7">
        <f t="shared" si="0"/>
        <v>126.5</v>
      </c>
      <c r="K13" s="5" t="s">
        <v>158</v>
      </c>
      <c r="L13" s="7">
        <v>24</v>
      </c>
      <c r="M13" s="7">
        <v>0</v>
      </c>
      <c r="N13" s="7">
        <v>30</v>
      </c>
      <c r="O13" s="7">
        <v>29</v>
      </c>
      <c r="P13" s="7">
        <f t="shared" si="1"/>
        <v>209.5</v>
      </c>
      <c r="Q13" s="71">
        <f t="shared" si="2"/>
        <v>10</v>
      </c>
    </row>
    <row r="14" spans="1:17" ht="18">
      <c r="A14" s="27">
        <v>11</v>
      </c>
      <c r="B14" s="4" t="s">
        <v>119</v>
      </c>
      <c r="C14" s="5" t="s">
        <v>158</v>
      </c>
      <c r="D14" s="5">
        <v>0</v>
      </c>
      <c r="E14" s="5">
        <v>25</v>
      </c>
      <c r="F14" s="5">
        <v>0</v>
      </c>
      <c r="G14" s="5">
        <v>0</v>
      </c>
      <c r="H14" s="6">
        <v>35</v>
      </c>
      <c r="I14" s="6">
        <v>26</v>
      </c>
      <c r="J14" s="7">
        <f t="shared" si="0"/>
        <v>86</v>
      </c>
      <c r="K14" s="5" t="s">
        <v>187</v>
      </c>
      <c r="L14" s="7">
        <v>27.5</v>
      </c>
      <c r="M14" s="7">
        <v>31</v>
      </c>
      <c r="N14" s="7">
        <v>32</v>
      </c>
      <c r="O14" s="7">
        <v>32</v>
      </c>
      <c r="P14" s="7">
        <f t="shared" si="1"/>
        <v>208.5</v>
      </c>
      <c r="Q14" s="71">
        <f t="shared" si="2"/>
        <v>11</v>
      </c>
    </row>
    <row r="15" spans="1:17" ht="18">
      <c r="A15" s="27">
        <v>12</v>
      </c>
      <c r="B15" s="4" t="s">
        <v>140</v>
      </c>
      <c r="C15" s="5" t="s">
        <v>159</v>
      </c>
      <c r="D15" s="5">
        <v>15</v>
      </c>
      <c r="E15" s="5">
        <v>20</v>
      </c>
      <c r="F15" s="5">
        <v>20</v>
      </c>
      <c r="G15" s="5">
        <v>26</v>
      </c>
      <c r="H15" s="6">
        <v>26</v>
      </c>
      <c r="I15" s="6">
        <v>34</v>
      </c>
      <c r="J15" s="7">
        <f t="shared" si="0"/>
        <v>126</v>
      </c>
      <c r="K15" s="5" t="s">
        <v>159</v>
      </c>
      <c r="L15" s="7">
        <v>18</v>
      </c>
      <c r="M15" s="7">
        <v>21</v>
      </c>
      <c r="N15" s="7">
        <v>28</v>
      </c>
      <c r="O15" s="7">
        <v>29</v>
      </c>
      <c r="P15" s="7">
        <f t="shared" si="1"/>
        <v>204</v>
      </c>
      <c r="Q15" s="71">
        <f t="shared" si="2"/>
        <v>12</v>
      </c>
    </row>
    <row r="16" spans="1:17" ht="18">
      <c r="A16" s="27">
        <v>13</v>
      </c>
      <c r="B16" s="4" t="s">
        <v>129</v>
      </c>
      <c r="C16" s="5" t="s">
        <v>158</v>
      </c>
      <c r="D16" s="5">
        <v>9</v>
      </c>
      <c r="E16" s="5">
        <v>24</v>
      </c>
      <c r="F16" s="5">
        <v>13</v>
      </c>
      <c r="G16" s="5">
        <v>22</v>
      </c>
      <c r="H16" s="6">
        <v>32</v>
      </c>
      <c r="I16" s="6">
        <v>30</v>
      </c>
      <c r="J16" s="7">
        <f t="shared" si="0"/>
        <v>121</v>
      </c>
      <c r="K16" s="5" t="s">
        <v>152</v>
      </c>
      <c r="L16" s="7">
        <v>24</v>
      </c>
      <c r="M16" s="7">
        <v>23</v>
      </c>
      <c r="N16" s="7">
        <v>26</v>
      </c>
      <c r="O16" s="7">
        <v>22</v>
      </c>
      <c r="P16" s="7">
        <f t="shared" si="1"/>
        <v>203</v>
      </c>
      <c r="Q16" s="71">
        <f t="shared" si="2"/>
        <v>13</v>
      </c>
    </row>
    <row r="17" spans="1:17" ht="18">
      <c r="A17" s="27">
        <v>14</v>
      </c>
      <c r="B17" s="4" t="s">
        <v>147</v>
      </c>
      <c r="C17" s="5" t="s">
        <v>159</v>
      </c>
      <c r="D17" s="5">
        <v>9</v>
      </c>
      <c r="E17" s="5">
        <v>26</v>
      </c>
      <c r="F17" s="5">
        <v>26</v>
      </c>
      <c r="G17" s="5">
        <v>0</v>
      </c>
      <c r="H17" s="6">
        <v>30.5</v>
      </c>
      <c r="I17" s="6">
        <v>30</v>
      </c>
      <c r="J17" s="7">
        <f t="shared" si="0"/>
        <v>121.5</v>
      </c>
      <c r="K17" s="5" t="s">
        <v>179</v>
      </c>
      <c r="L17" s="7">
        <v>10</v>
      </c>
      <c r="M17" s="7">
        <v>21</v>
      </c>
      <c r="N17" s="7">
        <v>30</v>
      </c>
      <c r="O17" s="7">
        <v>29</v>
      </c>
      <c r="P17" s="7">
        <f t="shared" si="1"/>
        <v>202.5</v>
      </c>
      <c r="Q17" s="71">
        <f t="shared" si="2"/>
        <v>14</v>
      </c>
    </row>
    <row r="18" spans="1:17" ht="18">
      <c r="A18" s="27">
        <v>15</v>
      </c>
      <c r="B18" s="4" t="s">
        <v>142</v>
      </c>
      <c r="C18" s="5" t="s">
        <v>159</v>
      </c>
      <c r="D18" s="5">
        <v>0</v>
      </c>
      <c r="E18" s="5">
        <v>20</v>
      </c>
      <c r="F18" s="5">
        <v>20</v>
      </c>
      <c r="G18" s="5">
        <v>20</v>
      </c>
      <c r="H18" s="6">
        <v>26</v>
      </c>
      <c r="I18" s="6">
        <v>24</v>
      </c>
      <c r="J18" s="7">
        <f t="shared" si="0"/>
        <v>110</v>
      </c>
      <c r="K18" s="5" t="s">
        <v>184</v>
      </c>
      <c r="L18" s="7">
        <v>25</v>
      </c>
      <c r="M18" s="7">
        <v>28</v>
      </c>
      <c r="N18" s="7">
        <v>25</v>
      </c>
      <c r="O18" s="7">
        <v>34</v>
      </c>
      <c r="P18" s="7">
        <f t="shared" si="1"/>
        <v>202</v>
      </c>
      <c r="Q18" s="71">
        <f t="shared" si="2"/>
        <v>15</v>
      </c>
    </row>
    <row r="19" spans="1:17" ht="18">
      <c r="A19" s="27">
        <v>16</v>
      </c>
      <c r="B19" s="4" t="s">
        <v>132</v>
      </c>
      <c r="C19" s="5" t="s">
        <v>159</v>
      </c>
      <c r="D19" s="5">
        <v>18</v>
      </c>
      <c r="E19" s="5">
        <v>19</v>
      </c>
      <c r="F19" s="5">
        <v>19</v>
      </c>
      <c r="G19" s="5">
        <v>25</v>
      </c>
      <c r="H19" s="6">
        <v>17</v>
      </c>
      <c r="I19" s="6">
        <v>32.5</v>
      </c>
      <c r="J19" s="7">
        <f t="shared" si="0"/>
        <v>113.5</v>
      </c>
      <c r="K19" s="5" t="s">
        <v>165</v>
      </c>
      <c r="L19" s="7">
        <v>26</v>
      </c>
      <c r="M19" s="7">
        <v>28</v>
      </c>
      <c r="N19" s="7">
        <v>0</v>
      </c>
      <c r="O19" s="7">
        <v>34</v>
      </c>
      <c r="P19" s="7">
        <f t="shared" si="1"/>
        <v>201.5</v>
      </c>
      <c r="Q19" s="71">
        <f t="shared" si="2"/>
        <v>16</v>
      </c>
    </row>
    <row r="20" spans="1:17" ht="18">
      <c r="A20" s="27">
        <v>17</v>
      </c>
      <c r="B20" s="4" t="s">
        <v>123</v>
      </c>
      <c r="C20" s="5" t="s">
        <v>158</v>
      </c>
      <c r="D20" s="5">
        <v>12</v>
      </c>
      <c r="E20" s="5">
        <v>26</v>
      </c>
      <c r="F20" s="5">
        <v>18</v>
      </c>
      <c r="G20" s="5">
        <v>35</v>
      </c>
      <c r="H20" s="6">
        <v>0</v>
      </c>
      <c r="I20" s="6">
        <v>0</v>
      </c>
      <c r="J20" s="7">
        <f t="shared" si="0"/>
        <v>91</v>
      </c>
      <c r="K20" s="5" t="s">
        <v>166</v>
      </c>
      <c r="L20" s="7">
        <v>25</v>
      </c>
      <c r="M20" s="7">
        <v>22</v>
      </c>
      <c r="N20" s="7">
        <v>28</v>
      </c>
      <c r="O20" s="7">
        <v>31</v>
      </c>
      <c r="P20" s="7">
        <f t="shared" si="1"/>
        <v>197</v>
      </c>
      <c r="Q20" s="71">
        <f t="shared" si="2"/>
        <v>17</v>
      </c>
    </row>
    <row r="21" spans="1:17" ht="18">
      <c r="A21" s="27">
        <v>18</v>
      </c>
      <c r="B21" s="4" t="s">
        <v>116</v>
      </c>
      <c r="C21" s="5" t="s">
        <v>158</v>
      </c>
      <c r="D21" s="5">
        <v>18</v>
      </c>
      <c r="E21" s="5">
        <v>23</v>
      </c>
      <c r="F21" s="5">
        <v>10</v>
      </c>
      <c r="G21" s="5">
        <v>23</v>
      </c>
      <c r="H21" s="6">
        <v>28.5</v>
      </c>
      <c r="I21" s="6">
        <v>33.5</v>
      </c>
      <c r="J21" s="7">
        <f t="shared" si="0"/>
        <v>126</v>
      </c>
      <c r="K21" s="5" t="s">
        <v>159</v>
      </c>
      <c r="L21" s="7">
        <v>21</v>
      </c>
      <c r="M21" s="7">
        <v>16</v>
      </c>
      <c r="N21" s="7">
        <v>25</v>
      </c>
      <c r="O21" s="7">
        <v>25</v>
      </c>
      <c r="P21" s="7">
        <f t="shared" si="1"/>
        <v>197</v>
      </c>
      <c r="Q21" s="71">
        <f t="shared" si="2"/>
        <v>17</v>
      </c>
    </row>
    <row r="22" spans="1:17" ht="18">
      <c r="A22" s="27">
        <v>19</v>
      </c>
      <c r="B22" s="4" t="s">
        <v>141</v>
      </c>
      <c r="C22" s="5" t="s">
        <v>159</v>
      </c>
      <c r="D22" s="5">
        <v>9</v>
      </c>
      <c r="E22" s="5">
        <v>18</v>
      </c>
      <c r="F22" s="5">
        <v>18</v>
      </c>
      <c r="G22" s="5">
        <v>25</v>
      </c>
      <c r="H22" s="6">
        <v>24.5</v>
      </c>
      <c r="I22" s="6">
        <v>30</v>
      </c>
      <c r="J22" s="7">
        <f t="shared" si="0"/>
        <v>115.5</v>
      </c>
      <c r="K22" s="5" t="s">
        <v>153</v>
      </c>
      <c r="L22" s="7">
        <v>15</v>
      </c>
      <c r="M22" s="7">
        <v>23</v>
      </c>
      <c r="N22" s="7">
        <v>29</v>
      </c>
      <c r="O22" s="7">
        <v>28</v>
      </c>
      <c r="P22" s="7">
        <f t="shared" si="1"/>
        <v>195.5</v>
      </c>
      <c r="Q22" s="71">
        <f t="shared" si="2"/>
        <v>19</v>
      </c>
    </row>
    <row r="23" spans="1:17" ht="18">
      <c r="A23" s="27">
        <v>20</v>
      </c>
      <c r="B23" s="4" t="s">
        <v>134</v>
      </c>
      <c r="C23" s="5" t="s">
        <v>159</v>
      </c>
      <c r="D23" s="5">
        <v>15</v>
      </c>
      <c r="E23" s="5">
        <v>23</v>
      </c>
      <c r="F23" s="5">
        <v>23</v>
      </c>
      <c r="G23" s="5">
        <v>23</v>
      </c>
      <c r="H23" s="6">
        <v>36</v>
      </c>
      <c r="I23" s="6">
        <v>31</v>
      </c>
      <c r="J23" s="7">
        <f t="shared" si="0"/>
        <v>136</v>
      </c>
      <c r="K23" s="5" t="s">
        <v>154</v>
      </c>
      <c r="L23" s="7">
        <v>9</v>
      </c>
      <c r="M23" s="7">
        <v>25</v>
      </c>
      <c r="N23" s="7">
        <v>23</v>
      </c>
      <c r="O23" s="7">
        <v>0</v>
      </c>
      <c r="P23" s="7">
        <f t="shared" si="1"/>
        <v>193</v>
      </c>
      <c r="Q23" s="71">
        <f t="shared" si="2"/>
        <v>20</v>
      </c>
    </row>
    <row r="24" spans="1:17" ht="18">
      <c r="A24" s="27">
        <v>21</v>
      </c>
      <c r="B24" s="4" t="s">
        <v>126</v>
      </c>
      <c r="C24" s="5" t="s">
        <v>158</v>
      </c>
      <c r="D24" s="5">
        <v>15</v>
      </c>
      <c r="E24" s="5">
        <v>0</v>
      </c>
      <c r="F24" s="5">
        <v>23</v>
      </c>
      <c r="G24" s="5">
        <v>26</v>
      </c>
      <c r="H24" s="6">
        <v>27.5</v>
      </c>
      <c r="I24" s="6">
        <v>36.5</v>
      </c>
      <c r="J24" s="7">
        <f t="shared" si="0"/>
        <v>128</v>
      </c>
      <c r="K24" s="5" t="s">
        <v>157</v>
      </c>
      <c r="L24" s="7">
        <v>26</v>
      </c>
      <c r="M24" s="7">
        <v>0</v>
      </c>
      <c r="N24" s="7">
        <v>34</v>
      </c>
      <c r="O24" s="7">
        <v>0</v>
      </c>
      <c r="P24" s="7">
        <f t="shared" si="1"/>
        <v>188</v>
      </c>
      <c r="Q24" s="71">
        <f t="shared" si="2"/>
        <v>21</v>
      </c>
    </row>
    <row r="25" spans="1:17" ht="18">
      <c r="A25" s="27">
        <v>22</v>
      </c>
      <c r="B25" s="4" t="s">
        <v>118</v>
      </c>
      <c r="C25" s="5" t="s">
        <v>158</v>
      </c>
      <c r="D25" s="5">
        <v>12</v>
      </c>
      <c r="E25" s="5">
        <v>18</v>
      </c>
      <c r="F25" s="5">
        <v>7</v>
      </c>
      <c r="G25" s="5">
        <v>27</v>
      </c>
      <c r="H25" s="6">
        <v>28.5</v>
      </c>
      <c r="I25" s="6">
        <v>26</v>
      </c>
      <c r="J25" s="7">
        <f t="shared" si="0"/>
        <v>111.5</v>
      </c>
      <c r="K25" s="5" t="s">
        <v>182</v>
      </c>
      <c r="L25" s="7">
        <v>13</v>
      </c>
      <c r="M25" s="7">
        <v>23</v>
      </c>
      <c r="N25" s="7">
        <v>29</v>
      </c>
      <c r="O25" s="7">
        <v>19</v>
      </c>
      <c r="P25" s="7">
        <f t="shared" si="1"/>
        <v>183.5</v>
      </c>
      <c r="Q25" s="71">
        <f t="shared" si="2"/>
        <v>22</v>
      </c>
    </row>
    <row r="26" spans="1:17" ht="18">
      <c r="A26" s="27">
        <v>23</v>
      </c>
      <c r="B26" s="4" t="s">
        <v>112</v>
      </c>
      <c r="C26" s="5" t="s">
        <v>158</v>
      </c>
      <c r="D26" s="5">
        <v>6</v>
      </c>
      <c r="E26" s="5">
        <v>23</v>
      </c>
      <c r="F26" s="5">
        <v>23</v>
      </c>
      <c r="G26" s="5">
        <v>12</v>
      </c>
      <c r="H26" s="6">
        <v>0</v>
      </c>
      <c r="I26" s="6">
        <v>0</v>
      </c>
      <c r="J26" s="7">
        <f t="shared" si="0"/>
        <v>64</v>
      </c>
      <c r="K26" s="5" t="s">
        <v>191</v>
      </c>
      <c r="L26" s="7">
        <v>25</v>
      </c>
      <c r="M26" s="7">
        <v>30</v>
      </c>
      <c r="N26" s="7">
        <v>36</v>
      </c>
      <c r="O26" s="7">
        <v>28</v>
      </c>
      <c r="P26" s="7">
        <f t="shared" si="1"/>
        <v>183</v>
      </c>
      <c r="Q26" s="71">
        <f t="shared" si="2"/>
        <v>23</v>
      </c>
    </row>
    <row r="27" spans="1:17" ht="18">
      <c r="A27" s="27">
        <v>24</v>
      </c>
      <c r="B27" s="4" t="s">
        <v>146</v>
      </c>
      <c r="C27" s="5" t="s">
        <v>159</v>
      </c>
      <c r="D27" s="5">
        <v>3</v>
      </c>
      <c r="E27" s="5">
        <v>13</v>
      </c>
      <c r="F27" s="5">
        <v>30</v>
      </c>
      <c r="G27" s="5">
        <v>14</v>
      </c>
      <c r="H27" s="6">
        <v>0</v>
      </c>
      <c r="I27" s="6">
        <v>0</v>
      </c>
      <c r="J27" s="7">
        <f t="shared" si="0"/>
        <v>60</v>
      </c>
      <c r="K27" s="5" t="s">
        <v>193</v>
      </c>
      <c r="L27" s="7">
        <v>25</v>
      </c>
      <c r="M27" s="7">
        <v>25</v>
      </c>
      <c r="N27" s="7">
        <v>35</v>
      </c>
      <c r="O27" s="7">
        <v>38</v>
      </c>
      <c r="P27" s="7">
        <f t="shared" si="1"/>
        <v>183</v>
      </c>
      <c r="Q27" s="71">
        <f t="shared" si="2"/>
        <v>23</v>
      </c>
    </row>
    <row r="28" spans="1:17" ht="18">
      <c r="A28" s="27">
        <v>25</v>
      </c>
      <c r="B28" s="4" t="s">
        <v>117</v>
      </c>
      <c r="C28" s="5" t="s">
        <v>158</v>
      </c>
      <c r="D28" s="5">
        <v>15</v>
      </c>
      <c r="E28" s="5">
        <v>11</v>
      </c>
      <c r="F28" s="5">
        <v>14</v>
      </c>
      <c r="G28" s="5">
        <v>17</v>
      </c>
      <c r="H28" s="6">
        <v>27.5</v>
      </c>
      <c r="I28" s="6">
        <v>20</v>
      </c>
      <c r="J28" s="7">
        <f t="shared" si="0"/>
        <v>93.5</v>
      </c>
      <c r="K28" s="5" t="s">
        <v>186</v>
      </c>
      <c r="L28" s="7">
        <v>21</v>
      </c>
      <c r="M28" s="7">
        <v>25</v>
      </c>
      <c r="N28" s="7">
        <v>23</v>
      </c>
      <c r="O28" s="7">
        <v>28</v>
      </c>
      <c r="P28" s="7">
        <f t="shared" si="1"/>
        <v>176.5</v>
      </c>
      <c r="Q28" s="71">
        <f t="shared" si="2"/>
        <v>25</v>
      </c>
    </row>
    <row r="29" spans="1:17" ht="18">
      <c r="A29" s="27">
        <v>26</v>
      </c>
      <c r="B29" s="4" t="s">
        <v>135</v>
      </c>
      <c r="C29" s="5" t="s">
        <v>159</v>
      </c>
      <c r="D29" s="5">
        <v>0</v>
      </c>
      <c r="E29" s="5">
        <v>23</v>
      </c>
      <c r="F29" s="5">
        <v>11</v>
      </c>
      <c r="G29" s="5">
        <v>12</v>
      </c>
      <c r="H29" s="6">
        <v>26</v>
      </c>
      <c r="I29" s="6">
        <v>22</v>
      </c>
      <c r="J29" s="7">
        <f t="shared" si="0"/>
        <v>94</v>
      </c>
      <c r="K29" s="5" t="s">
        <v>185</v>
      </c>
      <c r="L29" s="7">
        <v>11</v>
      </c>
      <c r="M29" s="7">
        <v>22</v>
      </c>
      <c r="N29" s="7">
        <v>23</v>
      </c>
      <c r="O29" s="7">
        <v>31</v>
      </c>
      <c r="P29" s="7">
        <f t="shared" si="1"/>
        <v>170</v>
      </c>
      <c r="Q29" s="71">
        <f t="shared" si="2"/>
        <v>26</v>
      </c>
    </row>
    <row r="30" spans="1:17" ht="18">
      <c r="A30" s="27">
        <v>27</v>
      </c>
      <c r="B30" s="4" t="s">
        <v>128</v>
      </c>
      <c r="C30" s="5" t="s">
        <v>158</v>
      </c>
      <c r="D30" s="5">
        <v>6</v>
      </c>
      <c r="E30" s="5">
        <v>10</v>
      </c>
      <c r="F30" s="5">
        <v>6</v>
      </c>
      <c r="G30" s="5">
        <v>19</v>
      </c>
      <c r="H30" s="6">
        <v>17</v>
      </c>
      <c r="I30" s="6">
        <v>27.5</v>
      </c>
      <c r="J30" s="7">
        <f t="shared" si="0"/>
        <v>79.5</v>
      </c>
      <c r="K30" s="5" t="s">
        <v>188</v>
      </c>
      <c r="L30" s="7">
        <v>20</v>
      </c>
      <c r="M30" s="7">
        <v>21</v>
      </c>
      <c r="N30" s="7">
        <v>22</v>
      </c>
      <c r="O30" s="7">
        <v>31</v>
      </c>
      <c r="P30" s="7">
        <f t="shared" si="1"/>
        <v>167.5</v>
      </c>
      <c r="Q30" s="71">
        <f t="shared" si="2"/>
        <v>27</v>
      </c>
    </row>
    <row r="31" spans="1:17" ht="18">
      <c r="A31" s="27">
        <v>28</v>
      </c>
      <c r="B31" s="4" t="s">
        <v>145</v>
      </c>
      <c r="C31" s="5" t="s">
        <v>159</v>
      </c>
      <c r="D31" s="5">
        <v>12</v>
      </c>
      <c r="E31" s="5">
        <v>12</v>
      </c>
      <c r="F31" s="5">
        <v>12</v>
      </c>
      <c r="G31" s="5">
        <v>14</v>
      </c>
      <c r="H31" s="6">
        <v>18.5</v>
      </c>
      <c r="I31" s="6">
        <v>22.5</v>
      </c>
      <c r="J31" s="7">
        <f t="shared" si="0"/>
        <v>79</v>
      </c>
      <c r="K31" s="5" t="s">
        <v>168</v>
      </c>
      <c r="L31" s="7">
        <v>18</v>
      </c>
      <c r="M31" s="7">
        <v>25</v>
      </c>
      <c r="N31" s="7">
        <v>25</v>
      </c>
      <c r="O31" s="7">
        <v>31</v>
      </c>
      <c r="P31" s="7">
        <f t="shared" si="1"/>
        <v>166</v>
      </c>
      <c r="Q31" s="71">
        <f t="shared" si="2"/>
        <v>28</v>
      </c>
    </row>
    <row r="32" spans="1:17" ht="18">
      <c r="A32" s="27">
        <v>29</v>
      </c>
      <c r="B32" s="4" t="s">
        <v>127</v>
      </c>
      <c r="C32" s="5" t="s">
        <v>158</v>
      </c>
      <c r="D32" s="5">
        <v>12</v>
      </c>
      <c r="E32" s="5">
        <v>0</v>
      </c>
      <c r="F32" s="5">
        <v>5</v>
      </c>
      <c r="G32" s="5">
        <v>19</v>
      </c>
      <c r="H32" s="6">
        <v>9.5</v>
      </c>
      <c r="I32" s="6">
        <v>22.5</v>
      </c>
      <c r="J32" s="7">
        <f t="shared" si="0"/>
        <v>68</v>
      </c>
      <c r="K32" s="5" t="s">
        <v>169</v>
      </c>
      <c r="L32" s="7">
        <v>24</v>
      </c>
      <c r="M32" s="7">
        <v>25</v>
      </c>
      <c r="N32" s="7">
        <v>25</v>
      </c>
      <c r="O32" s="7">
        <v>29</v>
      </c>
      <c r="P32" s="7">
        <f t="shared" si="1"/>
        <v>166</v>
      </c>
      <c r="Q32" s="71">
        <f t="shared" si="2"/>
        <v>28</v>
      </c>
    </row>
    <row r="33" spans="1:17" ht="18">
      <c r="A33" s="27">
        <v>30</v>
      </c>
      <c r="B33" s="4" t="s">
        <v>121</v>
      </c>
      <c r="C33" s="5" t="s">
        <v>158</v>
      </c>
      <c r="D33" s="5">
        <v>12</v>
      </c>
      <c r="E33" s="5">
        <v>11</v>
      </c>
      <c r="F33" s="5">
        <v>0</v>
      </c>
      <c r="G33" s="5">
        <v>21</v>
      </c>
      <c r="H33" s="6">
        <v>10.5</v>
      </c>
      <c r="I33" s="6">
        <v>21</v>
      </c>
      <c r="J33" s="7">
        <f t="shared" si="0"/>
        <v>75.5</v>
      </c>
      <c r="K33" s="5" t="s">
        <v>205</v>
      </c>
      <c r="L33" s="7">
        <v>10</v>
      </c>
      <c r="M33" s="7">
        <v>27</v>
      </c>
      <c r="N33" s="7">
        <v>26</v>
      </c>
      <c r="O33" s="7">
        <v>31</v>
      </c>
      <c r="P33" s="7">
        <f t="shared" si="1"/>
        <v>159.5</v>
      </c>
      <c r="Q33" s="71">
        <f t="shared" si="2"/>
        <v>30</v>
      </c>
    </row>
    <row r="34" spans="1:17" ht="18">
      <c r="A34" s="27">
        <v>31</v>
      </c>
      <c r="B34" s="4" t="s">
        <v>124</v>
      </c>
      <c r="C34" s="5" t="s">
        <v>158</v>
      </c>
      <c r="D34" s="5">
        <v>6</v>
      </c>
      <c r="E34" s="5">
        <v>20</v>
      </c>
      <c r="F34" s="5">
        <v>19</v>
      </c>
      <c r="G34" s="5">
        <v>20</v>
      </c>
      <c r="H34" s="6">
        <v>0</v>
      </c>
      <c r="I34" s="6">
        <v>0</v>
      </c>
      <c r="J34" s="7">
        <f t="shared" si="0"/>
        <v>65</v>
      </c>
      <c r="K34" s="5" t="s">
        <v>190</v>
      </c>
      <c r="L34" s="7">
        <v>0</v>
      </c>
      <c r="M34" s="7">
        <v>25</v>
      </c>
      <c r="N34" s="7">
        <v>25</v>
      </c>
      <c r="O34" s="7">
        <v>31</v>
      </c>
      <c r="P34" s="7">
        <f t="shared" si="1"/>
        <v>146</v>
      </c>
      <c r="Q34" s="71">
        <f t="shared" si="2"/>
        <v>31</v>
      </c>
    </row>
    <row r="35" spans="1:17" ht="18">
      <c r="A35" s="27">
        <v>32</v>
      </c>
      <c r="B35" s="4" t="s">
        <v>133</v>
      </c>
      <c r="C35" s="5" t="s">
        <v>159</v>
      </c>
      <c r="D35" s="5">
        <v>6</v>
      </c>
      <c r="E35" s="5">
        <v>10</v>
      </c>
      <c r="F35" s="5">
        <v>10</v>
      </c>
      <c r="G35" s="5">
        <v>0</v>
      </c>
      <c r="H35" s="6">
        <v>18</v>
      </c>
      <c r="I35" s="6">
        <v>24</v>
      </c>
      <c r="J35" s="7">
        <f t="shared" si="0"/>
        <v>68</v>
      </c>
      <c r="K35" s="5" t="s">
        <v>169</v>
      </c>
      <c r="L35" s="7">
        <v>4</v>
      </c>
      <c r="M35" s="7">
        <v>26</v>
      </c>
      <c r="N35" s="7">
        <v>24</v>
      </c>
      <c r="O35" s="7">
        <v>22</v>
      </c>
      <c r="P35" s="7">
        <f t="shared" si="1"/>
        <v>140</v>
      </c>
      <c r="Q35" s="71">
        <f t="shared" si="2"/>
        <v>32</v>
      </c>
    </row>
    <row r="36" spans="1:17" ht="18">
      <c r="A36" s="27">
        <v>33</v>
      </c>
      <c r="B36" s="4" t="s">
        <v>130</v>
      </c>
      <c r="C36" s="5" t="s">
        <v>158</v>
      </c>
      <c r="D36" s="5">
        <v>15</v>
      </c>
      <c r="E36" s="5">
        <v>12</v>
      </c>
      <c r="F36" s="5">
        <v>17</v>
      </c>
      <c r="G36" s="5">
        <v>17</v>
      </c>
      <c r="H36" s="6">
        <v>6</v>
      </c>
      <c r="I36" s="6">
        <v>27.5</v>
      </c>
      <c r="J36" s="7">
        <f t="shared" si="0"/>
        <v>88.5</v>
      </c>
      <c r="K36" s="5" t="s">
        <v>167</v>
      </c>
      <c r="L36" s="7">
        <v>5.5</v>
      </c>
      <c r="M36" s="7">
        <v>13</v>
      </c>
      <c r="N36" s="7">
        <v>17</v>
      </c>
      <c r="O36" s="7">
        <v>0</v>
      </c>
      <c r="P36" s="7">
        <f t="shared" si="1"/>
        <v>124</v>
      </c>
      <c r="Q36" s="71">
        <f t="shared" si="2"/>
        <v>33</v>
      </c>
    </row>
    <row r="37" spans="1:17" ht="18">
      <c r="A37" s="27">
        <v>34</v>
      </c>
      <c r="B37" s="4" t="s">
        <v>144</v>
      </c>
      <c r="C37" s="5" t="s">
        <v>159</v>
      </c>
      <c r="D37" s="5">
        <v>9</v>
      </c>
      <c r="E37" s="5">
        <v>5</v>
      </c>
      <c r="F37" s="5">
        <v>5</v>
      </c>
      <c r="G37" s="5">
        <v>18</v>
      </c>
      <c r="H37" s="6">
        <v>8.5</v>
      </c>
      <c r="I37" s="6">
        <v>22</v>
      </c>
      <c r="J37" s="7">
        <f t="shared" si="0"/>
        <v>62.5</v>
      </c>
      <c r="K37" s="5" t="s">
        <v>192</v>
      </c>
      <c r="L37" s="7">
        <v>11</v>
      </c>
      <c r="M37" s="7">
        <v>18</v>
      </c>
      <c r="N37" s="7">
        <v>24</v>
      </c>
      <c r="O37" s="7">
        <v>0</v>
      </c>
      <c r="P37" s="7">
        <f t="shared" si="1"/>
        <v>115.5</v>
      </c>
      <c r="Q37" s="71">
        <f t="shared" si="2"/>
        <v>34</v>
      </c>
    </row>
    <row r="38" spans="1:17" ht="18">
      <c r="A38" s="27">
        <v>35</v>
      </c>
      <c r="B38" s="4" t="s">
        <v>234</v>
      </c>
      <c r="C38" s="5" t="s">
        <v>158</v>
      </c>
      <c r="D38" s="5">
        <v>0</v>
      </c>
      <c r="E38" s="5">
        <v>0</v>
      </c>
      <c r="F38" s="5">
        <v>0</v>
      </c>
      <c r="G38" s="5">
        <v>19</v>
      </c>
      <c r="H38" s="6">
        <v>10.5</v>
      </c>
      <c r="I38" s="6">
        <v>0</v>
      </c>
      <c r="J38" s="7">
        <f t="shared" si="0"/>
        <v>29.5</v>
      </c>
      <c r="K38" s="5" t="s">
        <v>171</v>
      </c>
      <c r="L38" s="7">
        <v>15</v>
      </c>
      <c r="M38" s="7">
        <v>21</v>
      </c>
      <c r="N38" s="7">
        <v>23</v>
      </c>
      <c r="O38" s="7">
        <v>19</v>
      </c>
      <c r="P38" s="7">
        <f t="shared" si="1"/>
        <v>107.5</v>
      </c>
      <c r="Q38" s="71">
        <f t="shared" si="2"/>
        <v>35</v>
      </c>
    </row>
    <row r="39" spans="1:17" ht="18">
      <c r="A39" s="27">
        <v>36</v>
      </c>
      <c r="B39" s="4" t="s">
        <v>122</v>
      </c>
      <c r="C39" s="5" t="s">
        <v>158</v>
      </c>
      <c r="D39" s="5">
        <v>12</v>
      </c>
      <c r="E39" s="5">
        <v>3</v>
      </c>
      <c r="F39" s="5">
        <v>7</v>
      </c>
      <c r="G39" s="5">
        <v>9</v>
      </c>
      <c r="H39" s="6">
        <v>0</v>
      </c>
      <c r="I39" s="6">
        <v>8.5</v>
      </c>
      <c r="J39" s="7">
        <f t="shared" si="0"/>
        <v>39.5</v>
      </c>
      <c r="K39" s="5" t="s">
        <v>170</v>
      </c>
      <c r="L39" s="7">
        <v>10.5</v>
      </c>
      <c r="M39" s="7">
        <v>22</v>
      </c>
      <c r="N39" s="7">
        <v>16</v>
      </c>
      <c r="O39" s="7">
        <v>22</v>
      </c>
      <c r="P39" s="7">
        <f t="shared" si="1"/>
        <v>107</v>
      </c>
      <c r="Q39" s="71">
        <f t="shared" si="2"/>
        <v>36</v>
      </c>
    </row>
    <row r="40" spans="1:17" ht="18">
      <c r="A40" s="27">
        <v>37</v>
      </c>
      <c r="B40" s="4" t="s">
        <v>252</v>
      </c>
      <c r="C40" s="5"/>
      <c r="D40" s="5">
        <v>0</v>
      </c>
      <c r="E40" s="5">
        <v>0</v>
      </c>
      <c r="F40" s="5">
        <v>0</v>
      </c>
      <c r="G40" s="5">
        <v>0</v>
      </c>
      <c r="H40" s="6">
        <v>0</v>
      </c>
      <c r="I40" s="6">
        <v>0</v>
      </c>
      <c r="J40" s="7">
        <f t="shared" si="0"/>
        <v>0</v>
      </c>
      <c r="K40" s="5"/>
      <c r="L40" s="7">
        <v>0</v>
      </c>
      <c r="M40" s="7">
        <v>0</v>
      </c>
      <c r="N40" s="7">
        <v>33</v>
      </c>
      <c r="O40" s="7">
        <v>25</v>
      </c>
      <c r="P40" s="7">
        <f t="shared" si="1"/>
        <v>58</v>
      </c>
      <c r="Q40" s="71">
        <f t="shared" si="2"/>
        <v>37</v>
      </c>
    </row>
    <row r="41" spans="1:17" ht="18">
      <c r="A41" s="27">
        <v>38</v>
      </c>
      <c r="B41" s="4" t="s">
        <v>138</v>
      </c>
      <c r="C41" s="5" t="s">
        <v>159</v>
      </c>
      <c r="D41" s="5">
        <v>0</v>
      </c>
      <c r="E41" s="5">
        <v>3</v>
      </c>
      <c r="F41" s="5">
        <v>3</v>
      </c>
      <c r="G41" s="5">
        <v>0</v>
      </c>
      <c r="H41" s="6">
        <v>9</v>
      </c>
      <c r="I41" s="6">
        <v>12</v>
      </c>
      <c r="J41" s="7">
        <f t="shared" si="0"/>
        <v>27</v>
      </c>
      <c r="K41" s="5" t="s">
        <v>172</v>
      </c>
      <c r="L41" s="7">
        <v>0</v>
      </c>
      <c r="M41" s="7">
        <v>0</v>
      </c>
      <c r="N41" s="7">
        <v>0</v>
      </c>
      <c r="O41" s="7">
        <v>28</v>
      </c>
      <c r="P41" s="7">
        <f t="shared" si="1"/>
        <v>55</v>
      </c>
      <c r="Q41" s="71">
        <f t="shared" si="2"/>
        <v>38</v>
      </c>
    </row>
    <row r="42" spans="1:17" ht="18">
      <c r="A42" s="27">
        <v>39</v>
      </c>
      <c r="B42" s="4" t="s">
        <v>251</v>
      </c>
      <c r="C42" s="5"/>
      <c r="D42" s="5">
        <v>0</v>
      </c>
      <c r="E42" s="5">
        <v>0</v>
      </c>
      <c r="F42" s="5">
        <v>0</v>
      </c>
      <c r="G42" s="5">
        <v>0</v>
      </c>
      <c r="H42" s="6">
        <v>0</v>
      </c>
      <c r="I42" s="6">
        <v>0</v>
      </c>
      <c r="J42" s="7">
        <f t="shared" si="0"/>
        <v>0</v>
      </c>
      <c r="K42" s="5"/>
      <c r="L42" s="7">
        <v>0</v>
      </c>
      <c r="M42" s="7">
        <v>0</v>
      </c>
      <c r="N42" s="7">
        <v>31</v>
      </c>
      <c r="O42" s="7">
        <v>0</v>
      </c>
      <c r="P42" s="7">
        <f t="shared" si="1"/>
        <v>31</v>
      </c>
      <c r="Q42" s="71">
        <f t="shared" si="2"/>
        <v>39</v>
      </c>
    </row>
    <row r="43" spans="2:17" ht="18.75" customHeight="1">
      <c r="B43" s="136" t="s">
        <v>259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</row>
    <row r="44" spans="2:16" ht="38.25" customHeight="1">
      <c r="B44" s="127" t="s">
        <v>261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</row>
  </sheetData>
  <sheetProtection/>
  <mergeCells count="6">
    <mergeCell ref="L2:Q2"/>
    <mergeCell ref="B1:Q1"/>
    <mergeCell ref="B2:B3"/>
    <mergeCell ref="C2:K2"/>
    <mergeCell ref="B44:P44"/>
    <mergeCell ref="B43:Q43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ZŠ a MŠ Pustiměř</dc:creator>
  <cp:keywords/>
  <dc:description/>
  <cp:lastModifiedBy>odd_techniky</cp:lastModifiedBy>
  <cp:lastPrinted>2011-06-17T12:58:43Z</cp:lastPrinted>
  <dcterms:created xsi:type="dcterms:W3CDTF">2010-02-23T06:49:00Z</dcterms:created>
  <dcterms:modified xsi:type="dcterms:W3CDTF">2011-06-19T21:34:58Z</dcterms:modified>
  <cp:category/>
  <cp:version/>
  <cp:contentType/>
  <cp:contentStatus/>
</cp:coreProperties>
</file>